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Kiadások" sheetId="1" r:id="rId1"/>
    <sheet name="Bevételek" sheetId="2" r:id="rId2"/>
    <sheet name="Költségvetési mérleg 2017. Néme" sheetId="3" r:id="rId3"/>
  </sheets>
  <definedNames/>
  <calcPr fullCalcOnLoad="1"/>
</workbook>
</file>

<file path=xl/sharedStrings.xml><?xml version="1.0" encoding="utf-8"?>
<sst xmlns="http://schemas.openxmlformats.org/spreadsheetml/2006/main" count="547" uniqueCount="478">
  <si>
    <t>Sor-
szám</t>
  </si>
  <si>
    <t>Rovat megnevezése</t>
  </si>
  <si>
    <t>Rovat
száma</t>
  </si>
  <si>
    <t>Előirányzat</t>
  </si>
  <si>
    <t>KORMÁNYZATI FUNKCIÓK</t>
  </si>
  <si>
    <t>1.</t>
  </si>
  <si>
    <t>2.</t>
  </si>
  <si>
    <t>3.</t>
  </si>
  <si>
    <t>4.</t>
  </si>
  <si>
    <t>011140 Országos és helyi nemzetiségi önkormányzatok igazgatási tevékenysége</t>
  </si>
  <si>
    <t>084020 Nemzetiségi közfeladatok ellátása és támogatása</t>
  </si>
  <si>
    <t>082092 Közművelődés – hagyományos közösségi kulturális értékek gondozása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</si>
  <si>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</si>
  <si>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</si>
  <si>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</si>
  <si>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</si>
  <si>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</si>
  <si>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</si>
  <si>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</si>
  <si>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</si>
  <si>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</si>
  <si>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</si>
  <si>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</si>
  <si>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</si>
  <si>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</si>
  <si>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</si>
  <si>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</si>
  <si>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</si>
  <si>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</si>
  <si>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</si>
  <si>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</si>
  <si>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</si>
  <si>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</si>
  <si>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</si>
  <si>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</si>
  <si>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</si>
  <si>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</si>
  <si>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</si>
  <si>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</si>
  <si>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</si>
  <si>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</si>
  <si>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</si>
  <si>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</si>
  <si>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</si>
  <si>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</si>
  <si>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</si>
  <si>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</si>
  <si>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</si>
  <si>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</si>
  <si>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</si>
  <si>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</si>
  <si>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</si>
  <si>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</si>
  <si>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</si>
  <si>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</si>
  <si>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</si>
  <si>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</si>
  <si>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</si>
  <si>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</si>
  <si>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</si>
  <si>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</si>
  <si>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</si>
  <si>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</si>
  <si>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</si>
  <si>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</si>
  <si>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</si>
  <si>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</si>
  <si>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</si>
  <si>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</si>
  <si>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</si>
  <si>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</si>
  <si>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</si>
  <si>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</si>
  <si>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</si>
  <si>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</si>
  <si>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</si>
  <si>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</si>
  <si>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</si>
  <si>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</si>
  <si>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</si>
  <si>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</si>
  <si>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</si>
  <si>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</si>
  <si>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</si>
  <si>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</si>
  <si>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</si>
  <si>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</si>
  <si>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</si>
  <si>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</si>
  <si>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</si>
  <si>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</si>
  <si>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</si>
  <si>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</si>
  <si>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</si>
  <si>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</si>
  <si>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</si>
  <si>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</si>
  <si>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</si>
  <si>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</si>
  <si>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</si>
  <si>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</si>
  <si>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</si>
  <si>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</si>
  <si>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</si>
  <si>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</si>
  <si>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</si>
  <si>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</si>
  <si>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</si>
  <si>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</si>
  <si>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</si>
  <si>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</si>
  <si>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</si>
  <si>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</si>
  <si>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</si>
  <si>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</si>
  <si>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</si>
  <si>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</si>
  <si>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</si>
  <si>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</si>
  <si>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</si>
  <si>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</si>
  <si>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</si>
  <si>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</si>
  <si>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</si>
  <si>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</si>
  <si>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</si>
  <si>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</si>
  <si>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</si>
  <si>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</si>
  <si>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</si>
  <si>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</si>
  <si>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</si>
  <si>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</si>
  <si>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</si>
  <si>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</si>
  <si>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</si>
  <si>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</si>
  <si>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</si>
  <si>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</si>
  <si>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</si>
  <si>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</si>
  <si>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</si>
  <si>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</si>
  <si>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</si>
  <si>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</si>
  <si>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</si>
  <si>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</si>
  <si>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</si>
  <si>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</si>
  <si>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</si>
  <si>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</si>
  <si>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</si>
  <si>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</si>
  <si>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</si>
  <si>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</si>
  <si>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</si>
  <si>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</si>
  <si>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</si>
  <si>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</si>
  <si>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</si>
  <si>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</si>
  <si>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</si>
  <si>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</si>
  <si>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</si>
  <si>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</si>
  <si>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</si>
  <si>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</si>
  <si>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</si>
  <si>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</si>
  <si>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</si>
  <si>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</si>
  <si>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</si>
  <si>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</si>
  <si>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</si>
  <si>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</si>
  <si>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</si>
  <si>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</si>
  <si>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</si>
  <si>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</si>
  <si>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</si>
  <si>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</si>
  <si>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</si>
  <si>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</si>
  <si>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</si>
  <si>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</si>
  <si>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</si>
  <si>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</si>
  <si>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</si>
  <si>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</si>
  <si>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</si>
  <si>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</si>
  <si>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</si>
  <si>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</si>
  <si>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</si>
  <si>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</si>
  <si>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</si>
  <si>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</si>
  <si>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</si>
  <si>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</si>
  <si>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</si>
  <si>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</si>
  <si>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</si>
  <si>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</si>
  <si>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</si>
  <si>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</si>
  <si>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</si>
  <si>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</si>
  <si>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</si>
  <si>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</si>
  <si>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</si>
  <si>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</si>
  <si>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</si>
  <si>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</si>
  <si>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</si>
  <si>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</si>
  <si>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</si>
  <si>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</si>
  <si>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</si>
  <si>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</si>
  <si>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</si>
  <si>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</si>
  <si>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</si>
  <si>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</si>
  <si>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</si>
  <si>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</si>
  <si>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</si>
  <si>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</si>
  <si>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</si>
  <si>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</si>
  <si>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</si>
  <si>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</si>
  <si>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</si>
  <si>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</si>
  <si>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</si>
  <si>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</si>
  <si>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</si>
  <si>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</si>
  <si>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</si>
  <si>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</si>
  <si>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</si>
  <si>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</si>
  <si>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</si>
  <si>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</si>
  <si>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</si>
  <si>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</si>
  <si>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</si>
  <si>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</si>
  <si>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</si>
  <si>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</si>
  <si>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</si>
  <si>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</si>
  <si>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</si>
  <si>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</si>
  <si>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</si>
  <si>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</si>
  <si>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</si>
  <si>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</si>
  <si>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forintban</t>
  </si>
  <si>
    <t>018030 Támogatási célú finanszírozási műveletek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</si>
  <si>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</si>
  <si>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</si>
  <si>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</si>
  <si>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</si>
  <si>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</si>
  <si>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</si>
  <si>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</si>
  <si>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</si>
  <si>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</si>
  <si>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</si>
  <si>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</si>
  <si>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</si>
  <si>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</si>
  <si>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</si>
  <si>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</si>
  <si>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</si>
  <si>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</si>
  <si>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</si>
  <si>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</si>
  <si>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</si>
  <si>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</si>
  <si>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</si>
  <si>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</si>
  <si>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</si>
  <si>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</si>
  <si>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</si>
  <si>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</si>
  <si>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</si>
  <si>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</si>
  <si>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</si>
  <si>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</si>
  <si>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</si>
  <si>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</si>
  <si>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</si>
  <si>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</si>
  <si>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</si>
  <si>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</si>
  <si>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</si>
  <si>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</si>
  <si>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</si>
  <si>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</si>
  <si>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</si>
  <si>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</si>
  <si>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</si>
  <si>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</si>
  <si>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</si>
  <si>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</si>
  <si>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</si>
  <si>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</si>
  <si>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</si>
  <si>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</si>
  <si>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</si>
  <si>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</si>
  <si>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</si>
  <si>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</si>
  <si>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</si>
  <si>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</si>
  <si>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</si>
  <si>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</si>
  <si>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</si>
  <si>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</si>
  <si>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</si>
  <si>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</si>
  <si>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</si>
  <si>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</si>
  <si>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</si>
  <si>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</si>
  <si>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</si>
  <si>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</si>
  <si>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</si>
  <si>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</si>
  <si>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</si>
  <si>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</si>
  <si>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</si>
  <si>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</si>
  <si>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</si>
  <si>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</si>
  <si>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</si>
  <si>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</si>
  <si>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</si>
  <si>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</si>
  <si>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</si>
  <si>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</si>
  <si>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</si>
  <si>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</si>
  <si>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</si>
  <si>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</si>
  <si>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</si>
  <si>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</si>
  <si>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</si>
  <si>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</si>
  <si>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</si>
  <si>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</si>
  <si>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</si>
  <si>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</si>
  <si>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</si>
  <si>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</si>
  <si>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</si>
  <si>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</si>
  <si>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</si>
  <si>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</si>
  <si>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</si>
  <si>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</si>
  <si>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</si>
  <si>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</si>
  <si>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</si>
  <si>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</si>
  <si>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</si>
  <si>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</si>
  <si>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</si>
  <si>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</si>
  <si>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</si>
  <si>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</si>
  <si>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</si>
  <si>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</si>
  <si>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</si>
  <si>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</si>
  <si>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</si>
  <si>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</si>
  <si>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</si>
  <si>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</si>
  <si>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</si>
  <si>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</si>
  <si>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</si>
  <si>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</si>
  <si>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</si>
  <si>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</si>
  <si>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</si>
  <si>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</si>
  <si>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</si>
  <si>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</si>
  <si>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</si>
  <si>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</si>
  <si>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</si>
  <si>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</si>
  <si>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</si>
  <si>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</si>
  <si>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</si>
  <si>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</si>
  <si>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</si>
  <si>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</si>
  <si>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</si>
  <si>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</si>
  <si>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</si>
  <si>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</si>
  <si>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</si>
  <si>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</si>
  <si>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</si>
  <si>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</si>
  <si>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Finanszírozási bevételek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</si>
  <si>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</si>
  <si>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</si>
  <si>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</si>
  <si>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</si>
  <si>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</si>
  <si>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</si>
  <si>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</si>
  <si>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</si>
  <si>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</si>
  <si>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</si>
  <si>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</si>
  <si>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</si>
  <si>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</si>
  <si>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</si>
  <si>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</si>
  <si>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</si>
  <si>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</si>
  <si>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</si>
  <si>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</si>
  <si>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</si>
  <si>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</si>
  <si>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</si>
  <si>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</si>
  <si>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</si>
  <si>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Finanszírozási bevételek (=21+27+28+29)</t>
  </si>
  <si>
    <t>B8</t>
  </si>
  <si>
    <t>Bevétel összesen:</t>
  </si>
  <si>
    <t xml:space="preserve"> SZERENCS VÁROS NÉMET NEMZETISÉGI ÖNKORMÁNYZAT KÖLTSÉGVETÉS MÉRLEGE</t>
  </si>
  <si>
    <t>2017.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</si>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</sst>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</numFmts>
  <fonts count="50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6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NumberFormat="1" applyFont="1" applyFill="1" applyBorder="1" applyAlignment="1">
      <alignment vertical="center"/>
      <protection/>
    </xf>
    <xf numFmtId="3" fontId="6" fillId="0" borderId="12" xfId="55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Border="1" applyAlignment="1">
      <alignment/>
    </xf>
    <xf numFmtId="165" fontId="6" fillId="0" borderId="10" xfId="55" applyNumberFormat="1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3" fontId="4" fillId="0" borderId="12" xfId="55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/>
      <protection/>
    </xf>
    <xf numFmtId="164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165" fontId="4" fillId="0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/>
      <protection/>
    </xf>
    <xf numFmtId="166" fontId="6" fillId="0" borderId="10" xfId="55" applyNumberFormat="1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164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165" fontId="7" fillId="0" borderId="10" xfId="55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10" xfId="5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/>
    </xf>
    <xf numFmtId="3" fontId="4" fillId="0" borderId="10" xfId="55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6" fillId="0" borderId="0" xfId="55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/>
    </xf>
    <xf numFmtId="0" fontId="6" fillId="0" borderId="12" xfId="55" applyFont="1" applyFill="1" applyBorder="1" applyAlignment="1">
      <alignment horizontal="left" vertical="center" wrapText="1"/>
      <protection/>
    </xf>
    <xf numFmtId="0" fontId="1" fillId="0" borderId="12" xfId="55" applyFont="1" applyFill="1" applyBorder="1" applyAlignment="1">
      <alignment horizontal="left" vertical="center" wrapText="1"/>
      <protection/>
    </xf>
    <xf numFmtId="3" fontId="5" fillId="0" borderId="10" xfId="0" applyNumberFormat="1" applyFont="1" applyBorder="1" applyAlignment="1">
      <alignment/>
    </xf>
    <xf numFmtId="0" fontId="7" fillId="0" borderId="10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2" fillId="0" borderId="0" xfId="40">
      <alignment/>
      <protection/>
    </xf>
    <xf numFmtId="0" fontId="10" fillId="0" borderId="0" xfId="40" applyFont="1">
      <alignment/>
      <protection/>
    </xf>
    <xf numFmtId="0" fontId="11" fillId="0" borderId="0" xfId="40" applyFont="1" applyAlignment="1">
      <alignment horizontal="right"/>
      <protection/>
    </xf>
    <xf numFmtId="0" fontId="11" fillId="0" borderId="0" xfId="40" applyFont="1">
      <alignment/>
      <protection/>
    </xf>
    <xf numFmtId="0" fontId="14" fillId="0" borderId="0" xfId="40" applyFont="1" applyAlignment="1">
      <alignment horizontal="right"/>
      <protection/>
    </xf>
    <xf numFmtId="0" fontId="14" fillId="0" borderId="10" xfId="40" applyFont="1" applyBorder="1" applyAlignment="1">
      <alignment horizontal="center" vertical="center"/>
      <protection/>
    </xf>
    <xf numFmtId="3" fontId="11" fillId="0" borderId="10" xfId="40" applyNumberFormat="1" applyFont="1" applyBorder="1">
      <alignment/>
      <protection/>
    </xf>
    <xf numFmtId="3" fontId="14" fillId="0" borderId="10" xfId="40" applyNumberFormat="1" applyFont="1" applyBorder="1">
      <alignment/>
      <protection/>
    </xf>
    <xf numFmtId="3" fontId="14" fillId="0" borderId="10" xfId="40" applyNumberFormat="1" applyFont="1" applyBorder="1" applyAlignment="1">
      <alignment horizontal="right" vertical="center" wrapText="1"/>
      <protection/>
    </xf>
    <xf numFmtId="3" fontId="16" fillId="0" borderId="10" xfId="40" applyNumberFormat="1" applyFont="1" applyBorder="1" applyAlignment="1">
      <alignment horizontal="right" vertical="center" wrapText="1"/>
      <protection/>
    </xf>
    <xf numFmtId="3" fontId="15" fillId="0" borderId="10" xfId="40" applyNumberFormat="1" applyFont="1" applyBorder="1">
      <alignment/>
      <protection/>
    </xf>
    <xf numFmtId="3" fontId="5" fillId="0" borderId="10" xfId="0" applyNumberFormat="1" applyFont="1" applyBorder="1" applyAlignment="1">
      <alignment horizontal="center"/>
    </xf>
    <xf numFmtId="0" fontId="4" fillId="0" borderId="13" xfId="55" applyFont="1" applyFill="1" applyBorder="1" applyAlignment="1">
      <alignment horizontal="right"/>
      <protection/>
    </xf>
    <xf numFmtId="0" fontId="12" fillId="0" borderId="0" xfId="40" applyFont="1" applyBorder="1" applyAlignment="1">
      <alignment horizontal="center"/>
      <protection/>
    </xf>
    <xf numFmtId="0" fontId="13" fillId="0" borderId="0" xfId="40" applyFont="1" applyBorder="1" applyAlignment="1">
      <alignment horizontal="center"/>
      <protection/>
    </xf>
    <xf numFmtId="0" fontId="11" fillId="0" borderId="14" xfId="40" applyFont="1" applyBorder="1" applyAlignment="1">
      <alignment horizontal="center"/>
      <protection/>
    </xf>
    <xf numFmtId="0" fontId="15" fillId="0" borderId="10" xfId="40" applyFont="1" applyBorder="1" applyAlignment="1">
      <alignment horizontal="center"/>
      <protection/>
    </xf>
    <xf numFmtId="0" fontId="14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left"/>
      <protection/>
    </xf>
    <xf numFmtId="0" fontId="11" fillId="0" borderId="10" xfId="40" applyFont="1" applyBorder="1" applyAlignment="1">
      <alignment horizontal="left" vertical="center" wrapText="1"/>
      <protection/>
    </xf>
    <xf numFmtId="0" fontId="14" fillId="0" borderId="10" xfId="40" applyFont="1" applyBorder="1" applyAlignment="1">
      <alignment horizontal="left"/>
      <protection/>
    </xf>
    <xf numFmtId="0" fontId="16" fillId="0" borderId="10" xfId="40" applyFont="1" applyBorder="1" applyAlignment="1">
      <alignment horizontal="left"/>
      <protection/>
    </xf>
    <xf numFmtId="0" fontId="11" fillId="0" borderId="10" xfId="40" applyFont="1" applyBorder="1" applyAlignment="1">
      <alignment horizontal="center"/>
      <protection/>
    </xf>
    <xf numFmtId="0" fontId="14" fillId="0" borderId="10" xfId="40" applyFont="1" applyBorder="1" applyAlignment="1">
      <alignment horizontal="center"/>
      <protection/>
    </xf>
    <xf numFmtId="0" fontId="14" fillId="0" borderId="10" xfId="40" applyFont="1" applyBorder="1" applyAlignment="1">
      <alignment horizontal="left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left" wrapText="1"/>
      <protection/>
    </xf>
    <xf numFmtId="0" fontId="15" fillId="33" borderId="10" xfId="40" applyFont="1" applyFill="1" applyBorder="1" applyAlignment="1">
      <alignment horizontal="lef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planatory Text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4 2" xfId="59"/>
    <cellStyle name="Normál 5" xfId="60"/>
    <cellStyle name="Normál 6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58">
      <selection activeCell="E46" sqref="E46"/>
    </sheetView>
  </sheetViews>
  <sheetFormatPr defaultColWidth="9.140625" defaultRowHeight="12.75"/>
  <cols>
    <col min="2" max="2" width="50.00390625" style="0" customWidth="1"/>
    <col min="4" max="4" width="13.7109375" style="1" customWidth="1"/>
    <col min="5" max="7" width="17.8515625" style="1" customWidth="1"/>
  </cols>
  <sheetData>
    <row r="1" spans="1:7" ht="12.75" customHeight="1">
      <c r="A1" s="2" t="s">
        <v>0</v>
      </c>
      <c r="B1" s="3" t="s">
        <v>1</v>
      </c>
      <c r="C1" s="4" t="s">
        <v>2</v>
      </c>
      <c r="D1" s="5" t="s">
        <v>3</v>
      </c>
      <c r="E1" s="67" t="s">
        <v>4</v>
      </c>
      <c r="F1" s="67"/>
      <c r="G1" s="67"/>
    </row>
    <row r="2" spans="1:7" s="10" customFormat="1" ht="76.5">
      <c r="A2" s="6" t="s">
        <v>5</v>
      </c>
      <c r="B2" s="7" t="s">
        <v>6</v>
      </c>
      <c r="C2" s="7" t="s">
        <v>7</v>
      </c>
      <c r="D2" s="8" t="s">
        <v>8</v>
      </c>
      <c r="E2" s="9" t="s">
        <v>9</v>
      </c>
      <c r="F2" s="9" t="s">
        <v>10</v>
      </c>
      <c r="G2" s="9" t="s">
        <v>11</v>
      </c>
    </row>
    <row r="3" spans="1:7" ht="19.5" customHeight="1">
      <c r="A3" s="11" t="s">
        <v>12</v>
      </c>
      <c r="B3" s="12" t="s">
        <v>13</v>
      </c>
      <c r="C3" s="13" t="s">
        <v>14</v>
      </c>
      <c r="D3" s="14">
        <f aca="true" t="shared" si="0" ref="D3:D97">SUM(E3:G3)</f>
        <v>0</v>
      </c>
      <c r="E3" s="15"/>
      <c r="F3" s="15"/>
      <c r="G3" s="15"/>
    </row>
    <row r="4" spans="1:7" ht="19.5" customHeight="1">
      <c r="A4" s="11" t="s">
        <v>15</v>
      </c>
      <c r="B4" s="12" t="s">
        <v>16</v>
      </c>
      <c r="C4" s="16" t="s">
        <v>17</v>
      </c>
      <c r="D4" s="14">
        <f t="shared" si="0"/>
        <v>0</v>
      </c>
      <c r="E4" s="15"/>
      <c r="F4" s="15"/>
      <c r="G4" s="15"/>
    </row>
    <row r="5" spans="1:7" ht="19.5" customHeight="1">
      <c r="A5" s="11" t="s">
        <v>18</v>
      </c>
      <c r="B5" s="12" t="s">
        <v>19</v>
      </c>
      <c r="C5" s="16" t="s">
        <v>20</v>
      </c>
      <c r="D5" s="14">
        <f t="shared" si="0"/>
        <v>0</v>
      </c>
      <c r="E5" s="15"/>
      <c r="F5" s="15"/>
      <c r="G5" s="15"/>
    </row>
    <row r="6" spans="1:7" ht="19.5" customHeight="1">
      <c r="A6" s="11" t="s">
        <v>21</v>
      </c>
      <c r="B6" s="17" t="s">
        <v>22</v>
      </c>
      <c r="C6" s="16" t="s">
        <v>23</v>
      </c>
      <c r="D6" s="14">
        <f t="shared" si="0"/>
        <v>0</v>
      </c>
      <c r="E6" s="15"/>
      <c r="F6" s="15"/>
      <c r="G6" s="15"/>
    </row>
    <row r="7" spans="1:7" ht="19.5" customHeight="1">
      <c r="A7" s="11" t="s">
        <v>24</v>
      </c>
      <c r="B7" s="17" t="s">
        <v>25</v>
      </c>
      <c r="C7" s="16" t="s">
        <v>26</v>
      </c>
      <c r="D7" s="14">
        <f t="shared" si="0"/>
        <v>0</v>
      </c>
      <c r="E7" s="15"/>
      <c r="F7" s="15"/>
      <c r="G7" s="15"/>
    </row>
    <row r="8" spans="1:7" ht="19.5" customHeight="1">
      <c r="A8" s="11" t="s">
        <v>27</v>
      </c>
      <c r="B8" s="17" t="s">
        <v>28</v>
      </c>
      <c r="C8" s="16" t="s">
        <v>29</v>
      </c>
      <c r="D8" s="14">
        <f t="shared" si="0"/>
        <v>0</v>
      </c>
      <c r="E8" s="15"/>
      <c r="F8" s="15"/>
      <c r="G8" s="15"/>
    </row>
    <row r="9" spans="1:7" ht="19.5" customHeight="1">
      <c r="A9" s="11" t="s">
        <v>30</v>
      </c>
      <c r="B9" s="17" t="s">
        <v>31</v>
      </c>
      <c r="C9" s="16" t="s">
        <v>32</v>
      </c>
      <c r="D9" s="14">
        <f t="shared" si="0"/>
        <v>0</v>
      </c>
      <c r="E9" s="15"/>
      <c r="F9" s="15"/>
      <c r="G9" s="15"/>
    </row>
    <row r="10" spans="1:7" ht="19.5" customHeight="1">
      <c r="A10" s="11" t="s">
        <v>33</v>
      </c>
      <c r="B10" s="17" t="s">
        <v>34</v>
      </c>
      <c r="C10" s="16" t="s">
        <v>35</v>
      </c>
      <c r="D10" s="14">
        <f t="shared" si="0"/>
        <v>0</v>
      </c>
      <c r="E10" s="15"/>
      <c r="F10" s="15"/>
      <c r="G10" s="15"/>
    </row>
    <row r="11" spans="1:7" ht="19.5" customHeight="1">
      <c r="A11" s="11" t="s">
        <v>36</v>
      </c>
      <c r="B11" s="18" t="s">
        <v>37</v>
      </c>
      <c r="C11" s="16" t="s">
        <v>38</v>
      </c>
      <c r="D11" s="14">
        <f t="shared" si="0"/>
        <v>0</v>
      </c>
      <c r="E11" s="15"/>
      <c r="F11" s="15"/>
      <c r="G11" s="15"/>
    </row>
    <row r="12" spans="1:7" ht="19.5" customHeight="1">
      <c r="A12" s="11" t="s">
        <v>39</v>
      </c>
      <c r="B12" s="18" t="s">
        <v>40</v>
      </c>
      <c r="C12" s="16" t="s">
        <v>41</v>
      </c>
      <c r="D12" s="14">
        <f t="shared" si="0"/>
        <v>0</v>
      </c>
      <c r="E12" s="15"/>
      <c r="F12" s="15"/>
      <c r="G12" s="15"/>
    </row>
    <row r="13" spans="1:7" ht="19.5" customHeight="1">
      <c r="A13" s="11" t="s">
        <v>42</v>
      </c>
      <c r="B13" s="18" t="s">
        <v>43</v>
      </c>
      <c r="C13" s="16" t="s">
        <v>44</v>
      </c>
      <c r="D13" s="14">
        <f t="shared" si="0"/>
        <v>0</v>
      </c>
      <c r="E13" s="15"/>
      <c r="F13" s="15"/>
      <c r="G13" s="15"/>
    </row>
    <row r="14" spans="1:7" ht="19.5" customHeight="1">
      <c r="A14" s="11" t="s">
        <v>45</v>
      </c>
      <c r="B14" s="18" t="s">
        <v>46</v>
      </c>
      <c r="C14" s="16" t="s">
        <v>47</v>
      </c>
      <c r="D14" s="14">
        <f t="shared" si="0"/>
        <v>0</v>
      </c>
      <c r="E14" s="15"/>
      <c r="F14" s="15"/>
      <c r="G14" s="15"/>
    </row>
    <row r="15" spans="1:7" ht="19.5" customHeight="1">
      <c r="A15" s="11" t="s">
        <v>48</v>
      </c>
      <c r="B15" s="18" t="s">
        <v>49</v>
      </c>
      <c r="C15" s="16" t="s">
        <v>50</v>
      </c>
      <c r="D15" s="14">
        <f t="shared" si="0"/>
        <v>0</v>
      </c>
      <c r="E15" s="15"/>
      <c r="F15" s="15"/>
      <c r="G15" s="15"/>
    </row>
    <row r="16" spans="1:7" ht="19.5" customHeight="1">
      <c r="A16" s="11" t="s">
        <v>51</v>
      </c>
      <c r="B16" s="17" t="s">
        <v>52</v>
      </c>
      <c r="C16" s="16" t="s">
        <v>53</v>
      </c>
      <c r="D16" s="19">
        <f t="shared" si="0"/>
        <v>0</v>
      </c>
      <c r="E16" s="20">
        <f>SUM(E3:E15)</f>
        <v>0</v>
      </c>
      <c r="F16" s="20">
        <f>SUM(F3:F15)</f>
        <v>0</v>
      </c>
      <c r="G16" s="20">
        <f>SUM(G3:G15)</f>
        <v>0</v>
      </c>
    </row>
    <row r="17" spans="1:7" ht="19.5" customHeight="1">
      <c r="A17" s="11" t="s">
        <v>54</v>
      </c>
      <c r="B17" s="18" t="s">
        <v>55</v>
      </c>
      <c r="C17" s="16" t="s">
        <v>56</v>
      </c>
      <c r="D17" s="14">
        <f t="shared" si="0"/>
        <v>0</v>
      </c>
      <c r="E17" s="15"/>
      <c r="F17" s="15"/>
      <c r="G17" s="15"/>
    </row>
    <row r="18" spans="1:7" ht="19.5" customHeight="1">
      <c r="A18" s="11" t="s">
        <v>57</v>
      </c>
      <c r="B18" s="18" t="s">
        <v>58</v>
      </c>
      <c r="C18" s="16" t="s">
        <v>59</v>
      </c>
      <c r="D18" s="14">
        <f t="shared" si="0"/>
        <v>0</v>
      </c>
      <c r="E18" s="15"/>
      <c r="F18" s="15"/>
      <c r="G18" s="15"/>
    </row>
    <row r="19" spans="1:7" ht="19.5" customHeight="1">
      <c r="A19" s="11" t="s">
        <v>60</v>
      </c>
      <c r="B19" s="21" t="s">
        <v>61</v>
      </c>
      <c r="C19" s="16" t="s">
        <v>62</v>
      </c>
      <c r="D19" s="14">
        <f t="shared" si="0"/>
        <v>0</v>
      </c>
      <c r="E19" s="15"/>
      <c r="F19" s="15"/>
      <c r="G19" s="15"/>
    </row>
    <row r="20" spans="1:7" ht="19.5" customHeight="1">
      <c r="A20" s="11" t="s">
        <v>63</v>
      </c>
      <c r="B20" s="18" t="s">
        <v>64</v>
      </c>
      <c r="C20" s="16" t="s">
        <v>65</v>
      </c>
      <c r="D20" s="19">
        <f t="shared" si="0"/>
        <v>0</v>
      </c>
      <c r="E20" s="20">
        <f>SUM(E17:E19)</f>
        <v>0</v>
      </c>
      <c r="F20" s="20">
        <f>SUM(F17:F19)</f>
        <v>0</v>
      </c>
      <c r="G20" s="20">
        <f>SUM(G17:G19)</f>
        <v>0</v>
      </c>
    </row>
    <row r="21" spans="1:7" ht="19.5" customHeight="1">
      <c r="A21" s="22" t="s">
        <v>66</v>
      </c>
      <c r="B21" s="23" t="s">
        <v>67</v>
      </c>
      <c r="C21" s="24" t="s">
        <v>68</v>
      </c>
      <c r="D21" s="19">
        <f t="shared" si="0"/>
        <v>0</v>
      </c>
      <c r="E21" s="20">
        <f>E16+E20</f>
        <v>0</v>
      </c>
      <c r="F21" s="20">
        <f>F16+F20</f>
        <v>0</v>
      </c>
      <c r="G21" s="20">
        <f>G16+G20</f>
        <v>0</v>
      </c>
    </row>
    <row r="22" spans="1:7" ht="19.5" customHeight="1">
      <c r="A22" s="22" t="s">
        <v>69</v>
      </c>
      <c r="B22" s="25" t="s">
        <v>70</v>
      </c>
      <c r="C22" s="24" t="s">
        <v>71</v>
      </c>
      <c r="D22" s="19">
        <f t="shared" si="0"/>
        <v>0</v>
      </c>
      <c r="E22" s="20">
        <f>E21*0.22</f>
        <v>0</v>
      </c>
      <c r="F22" s="15"/>
      <c r="G22" s="15"/>
    </row>
    <row r="23" spans="1:7" ht="19.5" customHeight="1">
      <c r="A23" s="11" t="s">
        <v>72</v>
      </c>
      <c r="B23" s="18" t="s">
        <v>73</v>
      </c>
      <c r="C23" s="16" t="s">
        <v>74</v>
      </c>
      <c r="D23" s="14">
        <f t="shared" si="0"/>
        <v>50000</v>
      </c>
      <c r="E23" s="15">
        <v>50000</v>
      </c>
      <c r="F23" s="15"/>
      <c r="G23" s="15"/>
    </row>
    <row r="24" spans="1:7" ht="19.5" customHeight="1">
      <c r="A24" s="11" t="s">
        <v>75</v>
      </c>
      <c r="B24" s="18" t="s">
        <v>76</v>
      </c>
      <c r="C24" s="16" t="s">
        <v>77</v>
      </c>
      <c r="D24" s="14">
        <f t="shared" si="0"/>
        <v>142000</v>
      </c>
      <c r="E24" s="15">
        <v>142000</v>
      </c>
      <c r="F24" s="15"/>
      <c r="G24" s="15"/>
    </row>
    <row r="25" spans="1:7" ht="19.5" customHeight="1">
      <c r="A25" s="11" t="s">
        <v>78</v>
      </c>
      <c r="B25" s="18" t="s">
        <v>79</v>
      </c>
      <c r="C25" s="16" t="s">
        <v>80</v>
      </c>
      <c r="D25" s="14">
        <f t="shared" si="0"/>
        <v>0</v>
      </c>
      <c r="E25" s="15"/>
      <c r="F25" s="15"/>
      <c r="G25" s="15"/>
    </row>
    <row r="26" spans="1:7" ht="19.5" customHeight="1">
      <c r="A26" s="11" t="s">
        <v>81</v>
      </c>
      <c r="B26" s="18" t="s">
        <v>82</v>
      </c>
      <c r="C26" s="16" t="s">
        <v>83</v>
      </c>
      <c r="D26" s="19">
        <f t="shared" si="0"/>
        <v>192000</v>
      </c>
      <c r="E26" s="20">
        <f>E23+E24+E25</f>
        <v>192000</v>
      </c>
      <c r="F26" s="20">
        <f>F23+F24+F25</f>
        <v>0</v>
      </c>
      <c r="G26" s="20">
        <f>G23+G24+G25</f>
        <v>0</v>
      </c>
    </row>
    <row r="27" spans="1:7" ht="19.5" customHeight="1">
      <c r="A27" s="11" t="s">
        <v>84</v>
      </c>
      <c r="B27" s="18" t="s">
        <v>85</v>
      </c>
      <c r="C27" s="16" t="s">
        <v>86</v>
      </c>
      <c r="D27" s="14">
        <f t="shared" si="0"/>
        <v>50000</v>
      </c>
      <c r="E27" s="15">
        <v>50000</v>
      </c>
      <c r="F27" s="15"/>
      <c r="G27" s="15"/>
    </row>
    <row r="28" spans="1:7" ht="19.5" customHeight="1">
      <c r="A28" s="11" t="s">
        <v>87</v>
      </c>
      <c r="B28" s="18" t="s">
        <v>88</v>
      </c>
      <c r="C28" s="16" t="s">
        <v>89</v>
      </c>
      <c r="D28" s="14">
        <f t="shared" si="0"/>
        <v>0</v>
      </c>
      <c r="E28" s="15"/>
      <c r="F28" s="15"/>
      <c r="G28" s="15"/>
    </row>
    <row r="29" spans="1:7" ht="19.5" customHeight="1">
      <c r="A29" s="11" t="s">
        <v>90</v>
      </c>
      <c r="B29" s="18" t="s">
        <v>91</v>
      </c>
      <c r="C29" s="16" t="s">
        <v>92</v>
      </c>
      <c r="D29" s="19">
        <f t="shared" si="0"/>
        <v>50000</v>
      </c>
      <c r="E29" s="20">
        <f>SUM(E27:E28)</f>
        <v>50000</v>
      </c>
      <c r="F29" s="20">
        <f>SUM(F27:F28)</f>
        <v>0</v>
      </c>
      <c r="G29" s="20">
        <f>SUM(G27:G28)</f>
        <v>0</v>
      </c>
    </row>
    <row r="30" spans="1:7" ht="19.5" customHeight="1">
      <c r="A30" s="11" t="s">
        <v>93</v>
      </c>
      <c r="B30" s="18" t="s">
        <v>94</v>
      </c>
      <c r="C30" s="16" t="s">
        <v>95</v>
      </c>
      <c r="D30" s="14">
        <f t="shared" si="0"/>
        <v>0</v>
      </c>
      <c r="E30" s="15"/>
      <c r="F30" s="15"/>
      <c r="G30" s="15"/>
    </row>
    <row r="31" spans="1:7" ht="19.5" customHeight="1">
      <c r="A31" s="11" t="s">
        <v>96</v>
      </c>
      <c r="B31" s="18" t="s">
        <v>97</v>
      </c>
      <c r="C31" s="16" t="s">
        <v>98</v>
      </c>
      <c r="D31" s="14">
        <f t="shared" si="0"/>
        <v>0</v>
      </c>
      <c r="E31" s="15"/>
      <c r="F31" s="15"/>
      <c r="G31" s="15"/>
    </row>
    <row r="32" spans="1:7" ht="19.5" customHeight="1">
      <c r="A32" s="11" t="s">
        <v>99</v>
      </c>
      <c r="B32" s="18" t="s">
        <v>100</v>
      </c>
      <c r="C32" s="16" t="s">
        <v>101</v>
      </c>
      <c r="D32" s="14">
        <f t="shared" si="0"/>
        <v>100000</v>
      </c>
      <c r="E32" s="15">
        <v>100000</v>
      </c>
      <c r="F32" s="15"/>
      <c r="G32" s="15"/>
    </row>
    <row r="33" spans="1:7" ht="19.5" customHeight="1">
      <c r="A33" s="11" t="s">
        <v>102</v>
      </c>
      <c r="B33" s="18" t="s">
        <v>103</v>
      </c>
      <c r="C33" s="16" t="s">
        <v>104</v>
      </c>
      <c r="D33" s="14">
        <f t="shared" si="0"/>
        <v>0</v>
      </c>
      <c r="E33" s="15"/>
      <c r="F33" s="15"/>
      <c r="G33" s="15"/>
    </row>
    <row r="34" spans="1:7" ht="19.5" customHeight="1">
      <c r="A34" s="11" t="s">
        <v>105</v>
      </c>
      <c r="B34" s="26" t="s">
        <v>106</v>
      </c>
      <c r="C34" s="16" t="s">
        <v>107</v>
      </c>
      <c r="D34" s="14">
        <f t="shared" si="0"/>
        <v>0</v>
      </c>
      <c r="E34" s="15"/>
      <c r="F34" s="15"/>
      <c r="G34" s="15"/>
    </row>
    <row r="35" spans="1:7" ht="19.5" customHeight="1">
      <c r="A35" s="11" t="s">
        <v>108</v>
      </c>
      <c r="B35" s="21" t="s">
        <v>109</v>
      </c>
      <c r="C35" s="16" t="s">
        <v>110</v>
      </c>
      <c r="D35" s="14">
        <f t="shared" si="0"/>
        <v>0</v>
      </c>
      <c r="E35" s="15"/>
      <c r="F35" s="15"/>
      <c r="G35" s="15"/>
    </row>
    <row r="36" spans="1:7" ht="19.5" customHeight="1">
      <c r="A36" s="11" t="s">
        <v>111</v>
      </c>
      <c r="B36" s="18" t="s">
        <v>112</v>
      </c>
      <c r="C36" s="16" t="s">
        <v>113</v>
      </c>
      <c r="D36" s="14">
        <f t="shared" si="0"/>
        <v>2923922</v>
      </c>
      <c r="E36" s="15">
        <v>250000</v>
      </c>
      <c r="F36" s="15">
        <f>214750</f>
        <v>214750</v>
      </c>
      <c r="G36" s="15">
        <v>2459172</v>
      </c>
    </row>
    <row r="37" spans="1:7" ht="19.5" customHeight="1">
      <c r="A37" s="11" t="s">
        <v>114</v>
      </c>
      <c r="B37" s="18" t="s">
        <v>115</v>
      </c>
      <c r="C37" s="16" t="s">
        <v>116</v>
      </c>
      <c r="D37" s="19">
        <f t="shared" si="0"/>
        <v>3023922</v>
      </c>
      <c r="E37" s="20">
        <f>SUM(E30:E36)</f>
        <v>350000</v>
      </c>
      <c r="F37" s="20">
        <f>SUM(F30:F36)</f>
        <v>214750</v>
      </c>
      <c r="G37" s="20">
        <f>SUM(G30:G36)</f>
        <v>2459172</v>
      </c>
    </row>
    <row r="38" spans="1:7" ht="19.5" customHeight="1">
      <c r="A38" s="11" t="s">
        <v>117</v>
      </c>
      <c r="B38" s="18" t="s">
        <v>118</v>
      </c>
      <c r="C38" s="16" t="s">
        <v>119</v>
      </c>
      <c r="D38" s="14">
        <f t="shared" si="0"/>
        <v>70000</v>
      </c>
      <c r="E38" s="15">
        <v>70000</v>
      </c>
      <c r="F38" s="15"/>
      <c r="G38" s="15"/>
    </row>
    <row r="39" spans="1:7" ht="19.5" customHeight="1">
      <c r="A39" s="11" t="s">
        <v>120</v>
      </c>
      <c r="B39" s="18" t="s">
        <v>121</v>
      </c>
      <c r="C39" s="16" t="s">
        <v>122</v>
      </c>
      <c r="D39" s="14">
        <f t="shared" si="0"/>
        <v>0</v>
      </c>
      <c r="E39" s="15"/>
      <c r="F39" s="15"/>
      <c r="G39" s="15"/>
    </row>
    <row r="40" spans="1:7" ht="19.5" customHeight="1">
      <c r="A40" s="11" t="s">
        <v>123</v>
      </c>
      <c r="B40" s="18" t="s">
        <v>124</v>
      </c>
      <c r="C40" s="16" t="s">
        <v>125</v>
      </c>
      <c r="D40" s="19">
        <f t="shared" si="0"/>
        <v>70000</v>
      </c>
      <c r="E40" s="20">
        <f>SUM(E38:E39)</f>
        <v>70000</v>
      </c>
      <c r="F40" s="20">
        <f>SUM(F38:F39)</f>
        <v>0</v>
      </c>
      <c r="G40" s="20">
        <f>SUM(G38:G39)</f>
        <v>0</v>
      </c>
    </row>
    <row r="41" spans="1:7" ht="24.75" customHeight="1">
      <c r="A41" s="11" t="s">
        <v>126</v>
      </c>
      <c r="B41" s="18" t="s">
        <v>127</v>
      </c>
      <c r="C41" s="16" t="s">
        <v>128</v>
      </c>
      <c r="D41" s="14">
        <f t="shared" si="0"/>
        <v>150000</v>
      </c>
      <c r="E41" s="15">
        <v>150000</v>
      </c>
      <c r="F41" s="15"/>
      <c r="G41" s="15"/>
    </row>
    <row r="42" spans="1:7" ht="19.5" customHeight="1">
      <c r="A42" s="11" t="s">
        <v>129</v>
      </c>
      <c r="B42" s="18" t="s">
        <v>130</v>
      </c>
      <c r="C42" s="16" t="s">
        <v>131</v>
      </c>
      <c r="D42" s="14">
        <f t="shared" si="0"/>
        <v>0</v>
      </c>
      <c r="E42" s="15"/>
      <c r="F42" s="15"/>
      <c r="G42" s="15"/>
    </row>
    <row r="43" spans="1:7" ht="19.5" customHeight="1">
      <c r="A43" s="11" t="s">
        <v>132</v>
      </c>
      <c r="B43" s="18" t="s">
        <v>133</v>
      </c>
      <c r="C43" s="16" t="s">
        <v>134</v>
      </c>
      <c r="D43" s="14">
        <f t="shared" si="0"/>
        <v>0</v>
      </c>
      <c r="E43" s="15"/>
      <c r="F43" s="15"/>
      <c r="G43" s="15"/>
    </row>
    <row r="44" spans="1:7" ht="19.5" customHeight="1">
      <c r="A44" s="11" t="s">
        <v>135</v>
      </c>
      <c r="B44" s="18" t="s">
        <v>136</v>
      </c>
      <c r="C44" s="16" t="s">
        <v>137</v>
      </c>
      <c r="D44" s="14">
        <f t="shared" si="0"/>
        <v>0</v>
      </c>
      <c r="E44" s="15"/>
      <c r="F44" s="15"/>
      <c r="G44" s="15"/>
    </row>
    <row r="45" spans="1:7" ht="19.5" customHeight="1">
      <c r="A45" s="11" t="s">
        <v>138</v>
      </c>
      <c r="B45" s="18" t="s">
        <v>139</v>
      </c>
      <c r="C45" s="16" t="s">
        <v>140</v>
      </c>
      <c r="D45" s="14">
        <f t="shared" si="0"/>
        <v>38235</v>
      </c>
      <c r="E45" s="15">
        <v>38235</v>
      </c>
      <c r="F45" s="15"/>
      <c r="G45" s="15"/>
    </row>
    <row r="46" spans="1:7" ht="33.75" customHeight="1">
      <c r="A46" s="11" t="s">
        <v>141</v>
      </c>
      <c r="B46" s="18" t="s">
        <v>142</v>
      </c>
      <c r="C46" s="16" t="s">
        <v>143</v>
      </c>
      <c r="D46" s="19">
        <f t="shared" si="0"/>
        <v>188235</v>
      </c>
      <c r="E46" s="20">
        <f>SUM(E41:E45)</f>
        <v>188235</v>
      </c>
      <c r="F46" s="20">
        <f>SUM(F41:F45)</f>
        <v>0</v>
      </c>
      <c r="G46" s="20">
        <f>SUM(G41:G45)</f>
        <v>0</v>
      </c>
    </row>
    <row r="47" spans="1:7" ht="19.5" customHeight="1">
      <c r="A47" s="22" t="s">
        <v>144</v>
      </c>
      <c r="B47" s="25" t="s">
        <v>145</v>
      </c>
      <c r="C47" s="24" t="s">
        <v>146</v>
      </c>
      <c r="D47" s="19">
        <f t="shared" si="0"/>
        <v>2924157</v>
      </c>
      <c r="E47" s="20">
        <f>E26+E29+E37+E40+E46</f>
        <v>850235</v>
      </c>
      <c r="F47" s="20">
        <f>F26+F29+F37+F40+F46</f>
        <v>214750</v>
      </c>
      <c r="G47" s="20">
        <v>1859172</v>
      </c>
    </row>
    <row r="48" spans="1:7" ht="19.5" customHeight="1">
      <c r="A48" s="11" t="s">
        <v>147</v>
      </c>
      <c r="B48" s="27" t="s">
        <v>148</v>
      </c>
      <c r="C48" s="16" t="s">
        <v>149</v>
      </c>
      <c r="D48" s="14">
        <f t="shared" si="0"/>
        <v>0</v>
      </c>
      <c r="E48" s="15"/>
      <c r="F48" s="15"/>
      <c r="G48" s="15"/>
    </row>
    <row r="49" spans="1:7" ht="19.5" customHeight="1">
      <c r="A49" s="11" t="s">
        <v>150</v>
      </c>
      <c r="B49" s="27" t="s">
        <v>151</v>
      </c>
      <c r="C49" s="16" t="s">
        <v>152</v>
      </c>
      <c r="D49" s="14">
        <f t="shared" si="0"/>
        <v>0</v>
      </c>
      <c r="E49" s="15"/>
      <c r="F49" s="15"/>
      <c r="G49" s="15"/>
    </row>
    <row r="50" spans="1:7" ht="19.5" customHeight="1">
      <c r="A50" s="11" t="s">
        <v>153</v>
      </c>
      <c r="B50" s="28" t="s">
        <v>154</v>
      </c>
      <c r="C50" s="16" t="s">
        <v>155</v>
      </c>
      <c r="D50" s="14">
        <f t="shared" si="0"/>
        <v>0</v>
      </c>
      <c r="E50" s="15"/>
      <c r="F50" s="15"/>
      <c r="G50" s="15"/>
    </row>
    <row r="51" spans="1:7" ht="26.25" customHeight="1">
      <c r="A51" s="11" t="s">
        <v>156</v>
      </c>
      <c r="B51" s="28" t="s">
        <v>157</v>
      </c>
      <c r="C51" s="16" t="s">
        <v>158</v>
      </c>
      <c r="D51" s="14">
        <f t="shared" si="0"/>
        <v>0</v>
      </c>
      <c r="E51" s="15"/>
      <c r="F51" s="15"/>
      <c r="G51" s="15"/>
    </row>
    <row r="52" spans="1:7" ht="19.5" customHeight="1">
      <c r="A52" s="11" t="s">
        <v>159</v>
      </c>
      <c r="B52" s="28" t="s">
        <v>160</v>
      </c>
      <c r="C52" s="16" t="s">
        <v>161</v>
      </c>
      <c r="D52" s="14">
        <f t="shared" si="0"/>
        <v>0</v>
      </c>
      <c r="E52" s="15"/>
      <c r="F52" s="15"/>
      <c r="G52" s="15"/>
    </row>
    <row r="53" spans="1:7" ht="19.5" customHeight="1">
      <c r="A53" s="11" t="s">
        <v>162</v>
      </c>
      <c r="B53" s="27" t="s">
        <v>163</v>
      </c>
      <c r="C53" s="16" t="s">
        <v>164</v>
      </c>
      <c r="D53" s="14">
        <f t="shared" si="0"/>
        <v>0</v>
      </c>
      <c r="E53" s="15"/>
      <c r="F53" s="15"/>
      <c r="G53" s="15"/>
    </row>
    <row r="54" spans="1:7" ht="19.5" customHeight="1">
      <c r="A54" s="11" t="s">
        <v>165</v>
      </c>
      <c r="B54" s="27" t="s">
        <v>166</v>
      </c>
      <c r="C54" s="16" t="s">
        <v>167</v>
      </c>
      <c r="D54" s="14">
        <f t="shared" si="0"/>
        <v>0</v>
      </c>
      <c r="E54" s="15"/>
      <c r="F54" s="15"/>
      <c r="G54" s="15"/>
    </row>
    <row r="55" spans="1:7" ht="19.5" customHeight="1">
      <c r="A55" s="11" t="s">
        <v>168</v>
      </c>
      <c r="B55" s="27" t="s">
        <v>169</v>
      </c>
      <c r="C55" s="16" t="s">
        <v>170</v>
      </c>
      <c r="D55" s="14">
        <f t="shared" si="0"/>
        <v>0</v>
      </c>
      <c r="E55" s="15"/>
      <c r="F55" s="15"/>
      <c r="G55" s="15"/>
    </row>
    <row r="56" spans="1:7" ht="19.5" customHeight="1">
      <c r="A56" s="22" t="s">
        <v>171</v>
      </c>
      <c r="B56" s="29" t="s">
        <v>172</v>
      </c>
      <c r="C56" s="24" t="s">
        <v>173</v>
      </c>
      <c r="D56" s="19">
        <f t="shared" si="0"/>
        <v>0</v>
      </c>
      <c r="E56" s="20">
        <f>SUM(E48:E55)</f>
        <v>0</v>
      </c>
      <c r="F56" s="20">
        <f>SUM(F48:F55)</f>
        <v>0</v>
      </c>
      <c r="G56" s="20">
        <f>SUM(G48:G55)</f>
        <v>0</v>
      </c>
    </row>
    <row r="57" spans="1:7" ht="19.5" customHeight="1">
      <c r="A57" s="11" t="s">
        <v>174</v>
      </c>
      <c r="B57" s="30" t="s">
        <v>175</v>
      </c>
      <c r="C57" s="16" t="s">
        <v>176</v>
      </c>
      <c r="D57" s="14">
        <f t="shared" si="0"/>
        <v>0</v>
      </c>
      <c r="E57" s="15"/>
      <c r="F57" s="15"/>
      <c r="G57" s="15"/>
    </row>
    <row r="58" spans="1:7" ht="19.5" customHeight="1">
      <c r="A58" s="11">
        <v>56</v>
      </c>
      <c r="B58" s="30" t="s">
        <v>177</v>
      </c>
      <c r="C58" s="16" t="s">
        <v>178</v>
      </c>
      <c r="D58" s="14">
        <f t="shared" si="0"/>
        <v>0</v>
      </c>
      <c r="E58" s="15"/>
      <c r="F58" s="15"/>
      <c r="G58" s="15"/>
    </row>
    <row r="59" spans="1:7" ht="19.5" customHeight="1">
      <c r="A59" s="11">
        <v>57</v>
      </c>
      <c r="B59" s="30" t="s">
        <v>179</v>
      </c>
      <c r="C59" s="16" t="s">
        <v>180</v>
      </c>
      <c r="D59" s="14">
        <f t="shared" si="0"/>
        <v>0</v>
      </c>
      <c r="E59" s="15"/>
      <c r="F59" s="15"/>
      <c r="G59" s="15"/>
    </row>
    <row r="60" spans="1:7" ht="19.5" customHeight="1">
      <c r="A60" s="11">
        <v>58</v>
      </c>
      <c r="B60" s="30" t="s">
        <v>181</v>
      </c>
      <c r="C60" s="16" t="s">
        <v>182</v>
      </c>
      <c r="D60" s="14">
        <f t="shared" si="0"/>
        <v>0</v>
      </c>
      <c r="E60" s="15"/>
      <c r="F60" s="15"/>
      <c r="G60" s="15"/>
    </row>
    <row r="61" spans="1:7" ht="19.5" customHeight="1">
      <c r="A61" s="11">
        <v>59</v>
      </c>
      <c r="B61" s="30" t="s">
        <v>183</v>
      </c>
      <c r="C61" s="16" t="s">
        <v>184</v>
      </c>
      <c r="D61" s="14">
        <f t="shared" si="0"/>
        <v>0</v>
      </c>
      <c r="E61" s="15"/>
      <c r="F61" s="15"/>
      <c r="G61" s="15"/>
    </row>
    <row r="62" spans="1:7" ht="19.5" customHeight="1">
      <c r="A62" s="11">
        <v>60</v>
      </c>
      <c r="B62" s="30" t="s">
        <v>185</v>
      </c>
      <c r="C62" s="16" t="s">
        <v>186</v>
      </c>
      <c r="D62" s="14">
        <f t="shared" si="0"/>
        <v>0</v>
      </c>
      <c r="E62" s="15"/>
      <c r="F62" s="15"/>
      <c r="G62" s="15"/>
    </row>
    <row r="63" spans="1:7" ht="19.5" customHeight="1">
      <c r="A63" s="11">
        <v>61</v>
      </c>
      <c r="B63" s="30" t="s">
        <v>187</v>
      </c>
      <c r="C63" s="16" t="s">
        <v>188</v>
      </c>
      <c r="D63" s="14">
        <f t="shared" si="0"/>
        <v>0</v>
      </c>
      <c r="E63" s="15"/>
      <c r="F63" s="15"/>
      <c r="G63" s="15"/>
    </row>
    <row r="64" spans="1:7" ht="19.5" customHeight="1">
      <c r="A64" s="11">
        <v>62</v>
      </c>
      <c r="B64" s="30" t="s">
        <v>189</v>
      </c>
      <c r="C64" s="16" t="s">
        <v>190</v>
      </c>
      <c r="D64" s="14">
        <f t="shared" si="0"/>
        <v>0</v>
      </c>
      <c r="E64" s="15"/>
      <c r="F64" s="15"/>
      <c r="G64" s="15"/>
    </row>
    <row r="65" spans="1:7" ht="19.5" customHeight="1">
      <c r="A65" s="11">
        <v>63</v>
      </c>
      <c r="B65" s="30" t="s">
        <v>191</v>
      </c>
      <c r="C65" s="16" t="s">
        <v>192</v>
      </c>
      <c r="D65" s="14">
        <f t="shared" si="0"/>
        <v>0</v>
      </c>
      <c r="E65" s="15"/>
      <c r="F65" s="15"/>
      <c r="G65" s="15"/>
    </row>
    <row r="66" spans="1:7" ht="19.5" customHeight="1">
      <c r="A66" s="11">
        <v>64</v>
      </c>
      <c r="B66" s="30" t="s">
        <v>193</v>
      </c>
      <c r="C66" s="16" t="s">
        <v>194</v>
      </c>
      <c r="D66" s="14">
        <f t="shared" si="0"/>
        <v>0</v>
      </c>
      <c r="E66" s="15"/>
      <c r="F66" s="15"/>
      <c r="G66" s="15"/>
    </row>
    <row r="67" spans="1:7" ht="19.5" customHeight="1">
      <c r="A67" s="11">
        <v>65</v>
      </c>
      <c r="B67" s="30" t="s">
        <v>195</v>
      </c>
      <c r="C67" s="16" t="s">
        <v>196</v>
      </c>
      <c r="D67" s="14">
        <f t="shared" si="0"/>
        <v>0</v>
      </c>
      <c r="E67" s="15"/>
      <c r="F67" s="15"/>
      <c r="G67" s="15"/>
    </row>
    <row r="68" spans="1:7" ht="19.5" customHeight="1">
      <c r="A68" s="11">
        <v>66</v>
      </c>
      <c r="B68" s="30" t="s">
        <v>197</v>
      </c>
      <c r="C68" s="16" t="s">
        <v>198</v>
      </c>
      <c r="D68" s="14">
        <f t="shared" si="0"/>
        <v>0</v>
      </c>
      <c r="E68" s="15"/>
      <c r="F68" s="15"/>
      <c r="G68" s="15"/>
    </row>
    <row r="69" spans="1:7" ht="19.5" customHeight="1">
      <c r="A69" s="11">
        <v>67</v>
      </c>
      <c r="B69" s="31" t="s">
        <v>199</v>
      </c>
      <c r="C69" s="16" t="s">
        <v>200</v>
      </c>
      <c r="D69" s="14">
        <f t="shared" si="0"/>
        <v>0</v>
      </c>
      <c r="E69" s="15"/>
      <c r="F69" s="15"/>
      <c r="G69" s="15"/>
    </row>
    <row r="70" spans="1:7" ht="19.5" customHeight="1">
      <c r="A70" s="11">
        <v>68</v>
      </c>
      <c r="B70" s="30" t="s">
        <v>201</v>
      </c>
      <c r="C70" s="16" t="s">
        <v>202</v>
      </c>
      <c r="D70" s="14">
        <f t="shared" si="0"/>
        <v>0</v>
      </c>
      <c r="E70" s="15"/>
      <c r="F70" s="15"/>
      <c r="G70" s="15"/>
    </row>
    <row r="71" spans="1:7" ht="19.5" customHeight="1">
      <c r="A71" s="11">
        <v>69</v>
      </c>
      <c r="B71" s="30" t="s">
        <v>203</v>
      </c>
      <c r="C71" s="16" t="s">
        <v>204</v>
      </c>
      <c r="D71" s="14">
        <f t="shared" si="0"/>
        <v>80000</v>
      </c>
      <c r="E71" s="15">
        <v>80000</v>
      </c>
      <c r="F71" s="15"/>
      <c r="G71" s="15"/>
    </row>
    <row r="72" spans="1:7" ht="19.5" customHeight="1">
      <c r="A72" s="11">
        <v>70</v>
      </c>
      <c r="B72" s="31" t="s">
        <v>205</v>
      </c>
      <c r="C72" s="16" t="s">
        <v>206</v>
      </c>
      <c r="D72" s="14">
        <f t="shared" si="0"/>
        <v>0</v>
      </c>
      <c r="E72" s="15"/>
      <c r="F72" s="15"/>
      <c r="G72" s="15"/>
    </row>
    <row r="73" spans="1:7" ht="19.5" customHeight="1">
      <c r="A73" s="22">
        <v>71</v>
      </c>
      <c r="B73" s="29" t="s">
        <v>207</v>
      </c>
      <c r="C73" s="24" t="s">
        <v>208</v>
      </c>
      <c r="D73" s="19">
        <f t="shared" si="0"/>
        <v>80000</v>
      </c>
      <c r="E73" s="20">
        <f>SUM(E57:E72)</f>
        <v>80000</v>
      </c>
      <c r="F73" s="20">
        <f>SUM(F57:F72)</f>
        <v>0</v>
      </c>
      <c r="G73" s="20">
        <f>SUM(G57:G72)</f>
        <v>0</v>
      </c>
    </row>
    <row r="74" spans="1:7" ht="19.5" customHeight="1">
      <c r="A74" s="11">
        <v>72</v>
      </c>
      <c r="B74" s="32" t="s">
        <v>209</v>
      </c>
      <c r="C74" s="16" t="s">
        <v>210</v>
      </c>
      <c r="D74" s="14">
        <f t="shared" si="0"/>
        <v>0</v>
      </c>
      <c r="E74" s="15"/>
      <c r="F74" s="15"/>
      <c r="G74" s="15"/>
    </row>
    <row r="75" spans="1:7" ht="19.5" customHeight="1">
      <c r="A75" s="11">
        <v>73</v>
      </c>
      <c r="B75" s="32" t="s">
        <v>211</v>
      </c>
      <c r="C75" s="16" t="s">
        <v>212</v>
      </c>
      <c r="D75" s="14">
        <f t="shared" si="0"/>
        <v>0</v>
      </c>
      <c r="E75" s="15"/>
      <c r="F75" s="15"/>
      <c r="G75" s="15"/>
    </row>
    <row r="76" spans="1:7" ht="19.5" customHeight="1">
      <c r="A76" s="11">
        <v>74</v>
      </c>
      <c r="B76" s="32" t="s">
        <v>213</v>
      </c>
      <c r="C76" s="16" t="s">
        <v>214</v>
      </c>
      <c r="D76" s="14">
        <f t="shared" si="0"/>
        <v>0</v>
      </c>
      <c r="E76" s="15"/>
      <c r="F76" s="15"/>
      <c r="G76" s="15"/>
    </row>
    <row r="77" spans="1:7" ht="19.5" customHeight="1">
      <c r="A77" s="11">
        <v>75</v>
      </c>
      <c r="B77" s="32" t="s">
        <v>215</v>
      </c>
      <c r="C77" s="16" t="s">
        <v>216</v>
      </c>
      <c r="D77" s="14">
        <f t="shared" si="0"/>
        <v>600000</v>
      </c>
      <c r="E77" s="15"/>
      <c r="F77" s="15"/>
      <c r="G77" s="15">
        <v>600000</v>
      </c>
    </row>
    <row r="78" spans="1:7" ht="19.5" customHeight="1">
      <c r="A78" s="11">
        <v>76</v>
      </c>
      <c r="B78" s="21" t="s">
        <v>217</v>
      </c>
      <c r="C78" s="16" t="s">
        <v>218</v>
      </c>
      <c r="D78" s="14">
        <f t="shared" si="0"/>
        <v>0</v>
      </c>
      <c r="E78" s="15"/>
      <c r="F78" s="15"/>
      <c r="G78" s="15"/>
    </row>
    <row r="79" spans="1:7" ht="19.5" customHeight="1">
      <c r="A79" s="11">
        <v>77</v>
      </c>
      <c r="B79" s="21" t="s">
        <v>219</v>
      </c>
      <c r="C79" s="16" t="s">
        <v>220</v>
      </c>
      <c r="D79" s="14">
        <f t="shared" si="0"/>
        <v>0</v>
      </c>
      <c r="E79" s="15"/>
      <c r="F79" s="15"/>
      <c r="G79" s="15"/>
    </row>
    <row r="80" spans="1:7" ht="19.5" customHeight="1">
      <c r="A80" s="11">
        <v>78</v>
      </c>
      <c r="B80" s="21" t="s">
        <v>221</v>
      </c>
      <c r="C80" s="16" t="s">
        <v>222</v>
      </c>
      <c r="D80" s="14">
        <f t="shared" si="0"/>
        <v>0</v>
      </c>
      <c r="E80" s="15"/>
      <c r="F80" s="15"/>
      <c r="G80" s="15"/>
    </row>
    <row r="81" spans="1:7" ht="19.5" customHeight="1">
      <c r="A81" s="22">
        <v>79</v>
      </c>
      <c r="B81" s="33" t="s">
        <v>223</v>
      </c>
      <c r="C81" s="24" t="s">
        <v>224</v>
      </c>
      <c r="D81" s="19">
        <f t="shared" si="0"/>
        <v>600000</v>
      </c>
      <c r="E81" s="20">
        <f>SUM(E74:E80)</f>
        <v>0</v>
      </c>
      <c r="F81" s="20">
        <f>SUM(F74:F80)</f>
        <v>0</v>
      </c>
      <c r="G81" s="20">
        <f>SUM(G74:G80)</f>
        <v>600000</v>
      </c>
    </row>
    <row r="82" spans="1:7" ht="19.5" customHeight="1">
      <c r="A82" s="11">
        <v>80</v>
      </c>
      <c r="B82" s="27" t="s">
        <v>225</v>
      </c>
      <c r="C82" s="16" t="s">
        <v>226</v>
      </c>
      <c r="D82" s="14">
        <f t="shared" si="0"/>
        <v>0</v>
      </c>
      <c r="E82" s="15"/>
      <c r="F82" s="15"/>
      <c r="G82" s="15"/>
    </row>
    <row r="83" spans="1:7" ht="19.5" customHeight="1">
      <c r="A83" s="11">
        <v>81</v>
      </c>
      <c r="B83" s="27" t="s">
        <v>227</v>
      </c>
      <c r="C83" s="16" t="s">
        <v>228</v>
      </c>
      <c r="D83" s="14">
        <f t="shared" si="0"/>
        <v>0</v>
      </c>
      <c r="E83" s="15"/>
      <c r="F83" s="15"/>
      <c r="G83" s="15"/>
    </row>
    <row r="84" spans="1:7" ht="19.5" customHeight="1">
      <c r="A84" s="11">
        <v>82</v>
      </c>
      <c r="B84" s="27" t="s">
        <v>229</v>
      </c>
      <c r="C84" s="16" t="s">
        <v>230</v>
      </c>
      <c r="D84" s="14">
        <f t="shared" si="0"/>
        <v>0</v>
      </c>
      <c r="E84" s="15"/>
      <c r="F84" s="15"/>
      <c r="G84" s="15"/>
    </row>
    <row r="85" spans="1:7" ht="19.5" customHeight="1">
      <c r="A85" s="11">
        <v>83</v>
      </c>
      <c r="B85" s="27" t="s">
        <v>231</v>
      </c>
      <c r="C85" s="16" t="s">
        <v>232</v>
      </c>
      <c r="D85" s="14">
        <f t="shared" si="0"/>
        <v>0</v>
      </c>
      <c r="E85" s="15"/>
      <c r="F85" s="15"/>
      <c r="G85" s="15"/>
    </row>
    <row r="86" spans="1:7" ht="19.5" customHeight="1">
      <c r="A86" s="22">
        <v>84</v>
      </c>
      <c r="B86" s="29" t="s">
        <v>233</v>
      </c>
      <c r="C86" s="24" t="s">
        <v>234</v>
      </c>
      <c r="D86" s="19">
        <f t="shared" si="0"/>
        <v>0</v>
      </c>
      <c r="E86" s="20">
        <f>SUM(E82:E85)</f>
        <v>0</v>
      </c>
      <c r="F86" s="20">
        <f>SUM(F82:F85)</f>
        <v>0</v>
      </c>
      <c r="G86" s="20">
        <f>SUM(G82:G85)</f>
        <v>0</v>
      </c>
    </row>
    <row r="87" spans="1:7" ht="19.5" customHeight="1">
      <c r="A87" s="11">
        <v>85</v>
      </c>
      <c r="B87" s="27" t="s">
        <v>235</v>
      </c>
      <c r="C87" s="16" t="s">
        <v>236</v>
      </c>
      <c r="D87" s="14">
        <f t="shared" si="0"/>
        <v>0</v>
      </c>
      <c r="E87" s="15"/>
      <c r="F87" s="15"/>
      <c r="G87" s="15"/>
    </row>
    <row r="88" spans="1:7" ht="19.5" customHeight="1">
      <c r="A88" s="11">
        <v>86</v>
      </c>
      <c r="B88" s="27" t="s">
        <v>237</v>
      </c>
      <c r="C88" s="16" t="s">
        <v>238</v>
      </c>
      <c r="D88" s="14">
        <f t="shared" si="0"/>
        <v>0</v>
      </c>
      <c r="E88" s="15"/>
      <c r="F88" s="15"/>
      <c r="G88" s="15"/>
    </row>
    <row r="89" spans="1:7" ht="19.5" customHeight="1">
      <c r="A89" s="11">
        <v>87</v>
      </c>
      <c r="B89" s="27" t="s">
        <v>239</v>
      </c>
      <c r="C89" s="16" t="s">
        <v>240</v>
      </c>
      <c r="D89" s="14">
        <f t="shared" si="0"/>
        <v>0</v>
      </c>
      <c r="E89" s="15"/>
      <c r="F89" s="15"/>
      <c r="G89" s="15"/>
    </row>
    <row r="90" spans="1:7" ht="19.5" customHeight="1">
      <c r="A90" s="11">
        <v>88</v>
      </c>
      <c r="B90" s="27" t="s">
        <v>241</v>
      </c>
      <c r="C90" s="16" t="s">
        <v>242</v>
      </c>
      <c r="D90" s="14">
        <f t="shared" si="0"/>
        <v>0</v>
      </c>
      <c r="E90" s="15"/>
      <c r="F90" s="15"/>
      <c r="G90" s="15"/>
    </row>
    <row r="91" spans="1:7" ht="19.5" customHeight="1">
      <c r="A91" s="11">
        <v>89</v>
      </c>
      <c r="B91" s="27" t="s">
        <v>243</v>
      </c>
      <c r="C91" s="16" t="s">
        <v>244</v>
      </c>
      <c r="D91" s="14">
        <f t="shared" si="0"/>
        <v>0</v>
      </c>
      <c r="E91" s="15"/>
      <c r="F91" s="15"/>
      <c r="G91" s="15"/>
    </row>
    <row r="92" spans="1:7" ht="19.5" customHeight="1">
      <c r="A92" s="11">
        <v>90</v>
      </c>
      <c r="B92" s="27" t="s">
        <v>245</v>
      </c>
      <c r="C92" s="16" t="s">
        <v>246</v>
      </c>
      <c r="D92" s="14">
        <f t="shared" si="0"/>
        <v>0</v>
      </c>
      <c r="E92" s="15"/>
      <c r="F92" s="15"/>
      <c r="G92" s="15"/>
    </row>
    <row r="93" spans="1:7" ht="19.5" customHeight="1">
      <c r="A93" s="11">
        <v>91</v>
      </c>
      <c r="B93" s="27" t="s">
        <v>247</v>
      </c>
      <c r="C93" s="16" t="s">
        <v>248</v>
      </c>
      <c r="D93" s="14">
        <f t="shared" si="0"/>
        <v>0</v>
      </c>
      <c r="E93" s="15"/>
      <c r="F93" s="15"/>
      <c r="G93" s="15"/>
    </row>
    <row r="94" spans="1:7" ht="19.5" customHeight="1">
      <c r="A94" s="11">
        <v>92</v>
      </c>
      <c r="B94" s="27" t="s">
        <v>249</v>
      </c>
      <c r="C94" s="16" t="s">
        <v>250</v>
      </c>
      <c r="D94" s="14">
        <f t="shared" si="0"/>
        <v>0</v>
      </c>
      <c r="E94" s="15"/>
      <c r="F94" s="15"/>
      <c r="G94" s="15"/>
    </row>
    <row r="95" spans="1:7" ht="19.5" customHeight="1">
      <c r="A95" s="11">
        <v>93</v>
      </c>
      <c r="B95" s="27" t="s">
        <v>251</v>
      </c>
      <c r="C95" s="16" t="s">
        <v>252</v>
      </c>
      <c r="D95" s="14">
        <f t="shared" si="0"/>
        <v>0</v>
      </c>
      <c r="E95" s="15"/>
      <c r="F95" s="15"/>
      <c r="G95" s="15"/>
    </row>
    <row r="96" spans="1:7" ht="19.5" customHeight="1">
      <c r="A96" s="22">
        <v>94</v>
      </c>
      <c r="B96" s="29" t="s">
        <v>253</v>
      </c>
      <c r="C96" s="24" t="s">
        <v>254</v>
      </c>
      <c r="D96" s="19">
        <f t="shared" si="0"/>
        <v>0</v>
      </c>
      <c r="E96" s="20">
        <f>SUM(E87:E95)</f>
        <v>0</v>
      </c>
      <c r="F96" s="20">
        <f>SUM(F87:F95)</f>
        <v>0</v>
      </c>
      <c r="G96" s="20">
        <f>SUM(G87:G95)</f>
        <v>0</v>
      </c>
    </row>
    <row r="97" spans="1:7" ht="19.5" customHeight="1">
      <c r="A97" s="34">
        <v>95</v>
      </c>
      <c r="B97" s="35" t="s">
        <v>255</v>
      </c>
      <c r="C97" s="36" t="s">
        <v>256</v>
      </c>
      <c r="D97" s="19">
        <f t="shared" si="0"/>
        <v>3604157</v>
      </c>
      <c r="E97" s="19">
        <f>E96+E86+E81+E73+E56+E47+E22+E21</f>
        <v>930235</v>
      </c>
      <c r="F97" s="19">
        <f>F96+F86+F81+F73+F56+F47+F22+F21</f>
        <v>214750</v>
      </c>
      <c r="G97" s="19">
        <f>G96+G86+G81+G73+G56+G47+G22+G21</f>
        <v>2459172</v>
      </c>
    </row>
  </sheetData>
  <sheetProtection selectLockedCells="1" selectUnlockedCells="1"/>
  <mergeCells count="1">
    <mergeCell ref="E1:G1"/>
  </mergeCell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40">
      <selection activeCell="E14" sqref="E14"/>
    </sheetView>
  </sheetViews>
  <sheetFormatPr defaultColWidth="9.140625" defaultRowHeight="12.75"/>
  <cols>
    <col min="2" max="2" width="51.140625" style="37" customWidth="1"/>
    <col min="3" max="3" width="13.28125" style="0" customWidth="1"/>
    <col min="4" max="4" width="11.140625" style="38" customWidth="1"/>
    <col min="5" max="5" width="11.8515625" style="38" customWidth="1"/>
    <col min="6" max="6" width="12.7109375" style="38" customWidth="1"/>
    <col min="7" max="7" width="15.57421875" style="38" customWidth="1"/>
    <col min="8" max="8" width="13.7109375" style="38" customWidth="1"/>
  </cols>
  <sheetData>
    <row r="1" spans="1:8" ht="12.75" customHeight="1">
      <c r="A1" s="68" t="s">
        <v>257</v>
      </c>
      <c r="B1" s="68"/>
      <c r="C1" s="68"/>
      <c r="D1" s="68"/>
      <c r="E1" s="68"/>
      <c r="F1" s="68"/>
      <c r="G1" s="68"/>
      <c r="H1" s="68"/>
    </row>
    <row r="2" spans="1:8" ht="138" customHeight="1">
      <c r="A2" s="2" t="s">
        <v>0</v>
      </c>
      <c r="B2" s="4" t="s">
        <v>1</v>
      </c>
      <c r="C2" s="4" t="s">
        <v>2</v>
      </c>
      <c r="D2" s="39" t="s">
        <v>3</v>
      </c>
      <c r="E2" s="40" t="s">
        <v>9</v>
      </c>
      <c r="F2" s="40" t="s">
        <v>258</v>
      </c>
      <c r="G2" s="40" t="s">
        <v>10</v>
      </c>
      <c r="H2" s="40" t="s">
        <v>11</v>
      </c>
    </row>
    <row r="3" spans="1:8" ht="25.5" customHeight="1">
      <c r="A3" s="7" t="s">
        <v>12</v>
      </c>
      <c r="B3" s="17" t="s">
        <v>259</v>
      </c>
      <c r="C3" s="21" t="s">
        <v>260</v>
      </c>
      <c r="D3" s="41">
        <f aca="true" t="shared" si="0" ref="D3:D70">SUM(E3:H3)</f>
        <v>0</v>
      </c>
      <c r="E3" s="42"/>
      <c r="F3" s="42"/>
      <c r="G3" s="42"/>
      <c r="H3" s="42"/>
    </row>
    <row r="4" spans="1:8" ht="25.5" customHeight="1">
      <c r="A4" s="7" t="s">
        <v>15</v>
      </c>
      <c r="B4" s="18" t="s">
        <v>261</v>
      </c>
      <c r="C4" s="21" t="s">
        <v>262</v>
      </c>
      <c r="D4" s="41">
        <f t="shared" si="0"/>
        <v>0</v>
      </c>
      <c r="E4" s="42"/>
      <c r="F4" s="42"/>
      <c r="G4" s="42"/>
      <c r="H4" s="42"/>
    </row>
    <row r="5" spans="1:8" ht="25.5" customHeight="1">
      <c r="A5" s="7" t="s">
        <v>18</v>
      </c>
      <c r="B5" s="18" t="s">
        <v>263</v>
      </c>
      <c r="C5" s="21" t="s">
        <v>264</v>
      </c>
      <c r="D5" s="41">
        <f t="shared" si="0"/>
        <v>0</v>
      </c>
      <c r="E5" s="42"/>
      <c r="F5" s="42"/>
      <c r="G5" s="42"/>
      <c r="H5" s="42"/>
    </row>
    <row r="6" spans="1:8" ht="25.5" customHeight="1">
      <c r="A6" s="7" t="s">
        <v>21</v>
      </c>
      <c r="B6" s="18" t="s">
        <v>265</v>
      </c>
      <c r="C6" s="21" t="s">
        <v>266</v>
      </c>
      <c r="D6" s="41">
        <f t="shared" si="0"/>
        <v>0</v>
      </c>
      <c r="E6" s="42"/>
      <c r="F6" s="42"/>
      <c r="G6" s="42"/>
      <c r="H6" s="42"/>
    </row>
    <row r="7" spans="1:8" ht="25.5" customHeight="1">
      <c r="A7" s="7" t="s">
        <v>24</v>
      </c>
      <c r="B7" s="18" t="s">
        <v>267</v>
      </c>
      <c r="C7" s="21" t="s">
        <v>268</v>
      </c>
      <c r="D7" s="41">
        <f t="shared" si="0"/>
        <v>0</v>
      </c>
      <c r="E7" s="42"/>
      <c r="F7" s="42"/>
      <c r="G7" s="42"/>
      <c r="H7" s="42"/>
    </row>
    <row r="8" spans="1:8" ht="25.5" customHeight="1">
      <c r="A8" s="7" t="s">
        <v>27</v>
      </c>
      <c r="B8" s="18" t="s">
        <v>269</v>
      </c>
      <c r="C8" s="21" t="s">
        <v>270</v>
      </c>
      <c r="D8" s="41">
        <f t="shared" si="0"/>
        <v>0</v>
      </c>
      <c r="E8" s="42"/>
      <c r="F8" s="42"/>
      <c r="G8" s="42"/>
      <c r="H8" s="42"/>
    </row>
    <row r="9" spans="1:8" ht="25.5" customHeight="1">
      <c r="A9" s="7" t="s">
        <v>30</v>
      </c>
      <c r="B9" s="18" t="s">
        <v>271</v>
      </c>
      <c r="C9" s="21" t="s">
        <v>272</v>
      </c>
      <c r="D9" s="41">
        <f t="shared" si="0"/>
        <v>0</v>
      </c>
      <c r="E9" s="42"/>
      <c r="F9" s="42"/>
      <c r="G9" s="42"/>
      <c r="H9" s="42"/>
    </row>
    <row r="10" spans="1:8" ht="25.5" customHeight="1">
      <c r="A10" s="7" t="s">
        <v>33</v>
      </c>
      <c r="B10" s="18" t="s">
        <v>273</v>
      </c>
      <c r="C10" s="21" t="s">
        <v>274</v>
      </c>
      <c r="D10" s="41">
        <f t="shared" si="0"/>
        <v>0</v>
      </c>
      <c r="E10" s="42"/>
      <c r="F10" s="42"/>
      <c r="G10" s="42"/>
      <c r="H10" s="42"/>
    </row>
    <row r="11" spans="1:8" ht="25.5" customHeight="1">
      <c r="A11" s="7" t="s">
        <v>36</v>
      </c>
      <c r="B11" s="18" t="s">
        <v>275</v>
      </c>
      <c r="C11" s="21" t="s">
        <v>276</v>
      </c>
      <c r="D11" s="41">
        <f t="shared" si="0"/>
        <v>0</v>
      </c>
      <c r="E11" s="42"/>
      <c r="F11" s="42"/>
      <c r="G11" s="42"/>
      <c r="H11" s="42"/>
    </row>
    <row r="12" spans="1:8" ht="25.5" customHeight="1">
      <c r="A12" s="7" t="s">
        <v>39</v>
      </c>
      <c r="B12" s="18" t="s">
        <v>277</v>
      </c>
      <c r="C12" s="21" t="s">
        <v>278</v>
      </c>
      <c r="D12" s="41">
        <f t="shared" si="0"/>
        <v>0</v>
      </c>
      <c r="E12" s="42"/>
      <c r="F12" s="42"/>
      <c r="G12" s="42"/>
      <c r="H12" s="42"/>
    </row>
    <row r="13" spans="1:8" ht="25.5" customHeight="1">
      <c r="A13" s="7" t="s">
        <v>42</v>
      </c>
      <c r="B13" s="18" t="s">
        <v>279</v>
      </c>
      <c r="C13" s="21" t="s">
        <v>280</v>
      </c>
      <c r="D13" s="41">
        <f t="shared" si="0"/>
        <v>0</v>
      </c>
      <c r="E13" s="42"/>
      <c r="F13" s="42"/>
      <c r="G13" s="42"/>
      <c r="H13" s="42"/>
    </row>
    <row r="14" spans="1:8" ht="25.5" customHeight="1">
      <c r="A14" s="7" t="s">
        <v>45</v>
      </c>
      <c r="B14" s="18" t="s">
        <v>281</v>
      </c>
      <c r="C14" s="21" t="s">
        <v>282</v>
      </c>
      <c r="D14" s="41">
        <f t="shared" si="0"/>
        <v>782000</v>
      </c>
      <c r="E14" s="42"/>
      <c r="F14" s="42"/>
      <c r="G14" s="42">
        <v>782000</v>
      </c>
      <c r="H14" s="42"/>
    </row>
    <row r="15" spans="1:8" ht="25.5" customHeight="1">
      <c r="A15" s="3" t="s">
        <v>48</v>
      </c>
      <c r="B15" s="25" t="s">
        <v>283</v>
      </c>
      <c r="C15" s="33" t="s">
        <v>284</v>
      </c>
      <c r="D15" s="43">
        <f t="shared" si="0"/>
        <v>782000</v>
      </c>
      <c r="E15" s="44"/>
      <c r="F15" s="44">
        <f>SUM(F3:F14)</f>
        <v>0</v>
      </c>
      <c r="G15" s="44">
        <v>782000</v>
      </c>
      <c r="H15" s="44">
        <f>SUM(H3:H14)</f>
        <v>0</v>
      </c>
    </row>
    <row r="16" spans="1:8" ht="25.5" customHeight="1">
      <c r="A16" s="7" t="s">
        <v>51</v>
      </c>
      <c r="B16" s="18" t="s">
        <v>285</v>
      </c>
      <c r="C16" s="21" t="s">
        <v>286</v>
      </c>
      <c r="D16" s="41">
        <f t="shared" si="0"/>
        <v>0</v>
      </c>
      <c r="E16" s="42"/>
      <c r="F16" s="42"/>
      <c r="G16" s="42"/>
      <c r="H16" s="42"/>
    </row>
    <row r="17" spans="1:8" ht="25.5" customHeight="1">
      <c r="A17" s="7" t="s">
        <v>54</v>
      </c>
      <c r="B17" s="18" t="s">
        <v>287</v>
      </c>
      <c r="C17" s="21" t="s">
        <v>288</v>
      </c>
      <c r="D17" s="41">
        <f t="shared" si="0"/>
        <v>0</v>
      </c>
      <c r="E17" s="42"/>
      <c r="F17" s="42"/>
      <c r="G17" s="42"/>
      <c r="H17" s="42"/>
    </row>
    <row r="18" spans="1:8" ht="25.5" customHeight="1">
      <c r="A18" s="7" t="s">
        <v>57</v>
      </c>
      <c r="B18" s="18" t="s">
        <v>289</v>
      </c>
      <c r="C18" s="21" t="s">
        <v>290</v>
      </c>
      <c r="D18" s="41">
        <f t="shared" si="0"/>
        <v>0</v>
      </c>
      <c r="E18" s="42"/>
      <c r="F18" s="42"/>
      <c r="G18" s="42"/>
      <c r="H18" s="42"/>
    </row>
    <row r="19" spans="1:8" ht="25.5" customHeight="1">
      <c r="A19" s="7" t="s">
        <v>60</v>
      </c>
      <c r="B19" s="18" t="s">
        <v>291</v>
      </c>
      <c r="C19" s="21" t="s">
        <v>292</v>
      </c>
      <c r="D19" s="41">
        <f t="shared" si="0"/>
        <v>0</v>
      </c>
      <c r="E19" s="42"/>
      <c r="F19" s="42"/>
      <c r="G19" s="42"/>
      <c r="H19" s="42"/>
    </row>
    <row r="20" spans="1:8" ht="25.5" customHeight="1">
      <c r="A20" s="7" t="s">
        <v>63</v>
      </c>
      <c r="B20" s="18" t="s">
        <v>293</v>
      </c>
      <c r="C20" s="21" t="s">
        <v>294</v>
      </c>
      <c r="D20" s="41">
        <f t="shared" si="0"/>
        <v>0</v>
      </c>
      <c r="E20" s="42"/>
      <c r="F20" s="42"/>
      <c r="G20" s="42"/>
      <c r="H20" s="42"/>
    </row>
    <row r="21" spans="1:8" ht="25.5" customHeight="1">
      <c r="A21" s="3" t="s">
        <v>66</v>
      </c>
      <c r="B21" s="25" t="s">
        <v>295</v>
      </c>
      <c r="C21" s="33" t="s">
        <v>296</v>
      </c>
      <c r="D21" s="43">
        <f t="shared" si="0"/>
        <v>0</v>
      </c>
      <c r="E21" s="45">
        <f>SUM(E16:E20)</f>
        <v>0</v>
      </c>
      <c r="F21" s="45">
        <f>SUM(F16:F20)</f>
        <v>0</v>
      </c>
      <c r="G21" s="45">
        <f>SUM(G16:G20)</f>
        <v>0</v>
      </c>
      <c r="H21" s="45">
        <f>SUM(H16:H20)</f>
        <v>0</v>
      </c>
    </row>
    <row r="22" spans="1:8" ht="25.5" customHeight="1">
      <c r="A22" s="7" t="s">
        <v>69</v>
      </c>
      <c r="B22" s="18" t="s">
        <v>297</v>
      </c>
      <c r="C22" s="21" t="s">
        <v>298</v>
      </c>
      <c r="D22" s="41">
        <f t="shared" si="0"/>
        <v>0</v>
      </c>
      <c r="E22" s="42"/>
      <c r="F22" s="42"/>
      <c r="G22" s="42"/>
      <c r="H22" s="42"/>
    </row>
    <row r="23" spans="1:8" ht="25.5" customHeight="1">
      <c r="A23" s="7" t="s">
        <v>72</v>
      </c>
      <c r="B23" s="18" t="s">
        <v>299</v>
      </c>
      <c r="C23" s="21" t="s">
        <v>300</v>
      </c>
      <c r="D23" s="41">
        <f t="shared" si="0"/>
        <v>0</v>
      </c>
      <c r="E23" s="42"/>
      <c r="F23" s="42"/>
      <c r="G23" s="42"/>
      <c r="H23" s="42"/>
    </row>
    <row r="24" spans="1:8" ht="25.5" customHeight="1">
      <c r="A24" s="7" t="s">
        <v>75</v>
      </c>
      <c r="B24" s="18" t="s">
        <v>301</v>
      </c>
      <c r="C24" s="21" t="s">
        <v>302</v>
      </c>
      <c r="D24" s="41">
        <f t="shared" si="0"/>
        <v>0</v>
      </c>
      <c r="E24" s="42"/>
      <c r="F24" s="42"/>
      <c r="G24" s="42"/>
      <c r="H24" s="42"/>
    </row>
    <row r="25" spans="1:8" ht="25.5" customHeight="1">
      <c r="A25" s="7" t="s">
        <v>78</v>
      </c>
      <c r="B25" s="18" t="s">
        <v>303</v>
      </c>
      <c r="C25" s="21" t="s">
        <v>304</v>
      </c>
      <c r="D25" s="41">
        <f t="shared" si="0"/>
        <v>0</v>
      </c>
      <c r="E25" s="42"/>
      <c r="F25" s="42"/>
      <c r="G25" s="42"/>
      <c r="H25" s="42"/>
    </row>
    <row r="26" spans="1:8" ht="25.5" customHeight="1">
      <c r="A26" s="7" t="s">
        <v>81</v>
      </c>
      <c r="B26" s="18" t="s">
        <v>305</v>
      </c>
      <c r="C26" s="21" t="s">
        <v>306</v>
      </c>
      <c r="D26" s="41">
        <f t="shared" si="0"/>
        <v>0</v>
      </c>
      <c r="E26" s="42"/>
      <c r="F26" s="42"/>
      <c r="G26" s="42"/>
      <c r="H26" s="42"/>
    </row>
    <row r="27" spans="1:8" ht="25.5" customHeight="1">
      <c r="A27" s="7" t="s">
        <v>84</v>
      </c>
      <c r="B27" s="18" t="s">
        <v>307</v>
      </c>
      <c r="C27" s="21" t="s">
        <v>308</v>
      </c>
      <c r="D27" s="41">
        <f t="shared" si="0"/>
        <v>0</v>
      </c>
      <c r="E27" s="42"/>
      <c r="F27" s="42"/>
      <c r="G27" s="42"/>
      <c r="H27" s="42"/>
    </row>
    <row r="28" spans="1:8" ht="25.5" customHeight="1">
      <c r="A28" s="7" t="s">
        <v>87</v>
      </c>
      <c r="B28" s="18" t="s">
        <v>309</v>
      </c>
      <c r="C28" s="21" t="s">
        <v>310</v>
      </c>
      <c r="D28" s="41">
        <f t="shared" si="0"/>
        <v>0</v>
      </c>
      <c r="E28" s="42"/>
      <c r="F28" s="42"/>
      <c r="G28" s="42"/>
      <c r="H28" s="42"/>
    </row>
    <row r="29" spans="1:8" ht="25.5" customHeight="1">
      <c r="A29" s="7" t="s">
        <v>90</v>
      </c>
      <c r="B29" s="18" t="s">
        <v>311</v>
      </c>
      <c r="C29" s="21" t="s">
        <v>312</v>
      </c>
      <c r="D29" s="41">
        <f t="shared" si="0"/>
        <v>0</v>
      </c>
      <c r="E29" s="42"/>
      <c r="F29" s="42"/>
      <c r="G29" s="42"/>
      <c r="H29" s="42"/>
    </row>
    <row r="30" spans="1:8" ht="25.5" customHeight="1">
      <c r="A30" s="7" t="s">
        <v>93</v>
      </c>
      <c r="B30" s="18" t="s">
        <v>313</v>
      </c>
      <c r="C30" s="21" t="s">
        <v>314</v>
      </c>
      <c r="D30" s="41">
        <f t="shared" si="0"/>
        <v>0</v>
      </c>
      <c r="E30" s="42"/>
      <c r="F30" s="42"/>
      <c r="G30" s="42"/>
      <c r="H30" s="42"/>
    </row>
    <row r="31" spans="1:8" ht="25.5" customHeight="1">
      <c r="A31" s="7" t="s">
        <v>96</v>
      </c>
      <c r="B31" s="18" t="s">
        <v>315</v>
      </c>
      <c r="C31" s="21" t="s">
        <v>316</v>
      </c>
      <c r="D31" s="41">
        <f t="shared" si="0"/>
        <v>0</v>
      </c>
      <c r="E31" s="42"/>
      <c r="F31" s="42"/>
      <c r="G31" s="42"/>
      <c r="H31" s="42"/>
    </row>
    <row r="32" spans="1:8" ht="25.5" customHeight="1">
      <c r="A32" s="7" t="s">
        <v>99</v>
      </c>
      <c r="B32" s="18" t="s">
        <v>317</v>
      </c>
      <c r="C32" s="21" t="s">
        <v>318</v>
      </c>
      <c r="D32" s="41">
        <f t="shared" si="0"/>
        <v>0</v>
      </c>
      <c r="E32" s="42"/>
      <c r="F32" s="42"/>
      <c r="G32" s="42"/>
      <c r="H32" s="42"/>
    </row>
    <row r="33" spans="1:8" ht="25.5" customHeight="1">
      <c r="A33" s="7" t="s">
        <v>102</v>
      </c>
      <c r="B33" s="18" t="s">
        <v>319</v>
      </c>
      <c r="C33" s="21" t="s">
        <v>320</v>
      </c>
      <c r="D33" s="41">
        <f t="shared" si="0"/>
        <v>0</v>
      </c>
      <c r="E33" s="42"/>
      <c r="F33" s="42"/>
      <c r="G33" s="42"/>
      <c r="H33" s="42"/>
    </row>
    <row r="34" spans="1:8" ht="25.5" customHeight="1">
      <c r="A34" s="7" t="s">
        <v>105</v>
      </c>
      <c r="B34" s="18" t="s">
        <v>321</v>
      </c>
      <c r="C34" s="21" t="s">
        <v>322</v>
      </c>
      <c r="D34" s="41">
        <f t="shared" si="0"/>
        <v>0</v>
      </c>
      <c r="E34" s="42"/>
      <c r="F34" s="42"/>
      <c r="G34" s="42"/>
      <c r="H34" s="42"/>
    </row>
    <row r="35" spans="1:8" ht="25.5" customHeight="1">
      <c r="A35" s="3" t="s">
        <v>108</v>
      </c>
      <c r="B35" s="25" t="s">
        <v>323</v>
      </c>
      <c r="C35" s="33" t="s">
        <v>324</v>
      </c>
      <c r="D35" s="43">
        <f t="shared" si="0"/>
        <v>0</v>
      </c>
      <c r="E35" s="45">
        <f>SUM(E22:E34)</f>
        <v>0</v>
      </c>
      <c r="F35" s="45">
        <f>SUM(F22:F34)</f>
        <v>0</v>
      </c>
      <c r="G35" s="45">
        <f>SUM(G22:G34)</f>
        <v>0</v>
      </c>
      <c r="H35" s="45">
        <f>SUM(H22:H34)</f>
        <v>0</v>
      </c>
    </row>
    <row r="36" spans="1:8" ht="25.5" customHeight="1">
      <c r="A36" s="7" t="s">
        <v>111</v>
      </c>
      <c r="B36" s="27" t="s">
        <v>325</v>
      </c>
      <c r="C36" s="21" t="s">
        <v>326</v>
      </c>
      <c r="D36" s="41">
        <f t="shared" si="0"/>
        <v>0</v>
      </c>
      <c r="E36" s="42"/>
      <c r="F36" s="42"/>
      <c r="G36" s="42"/>
      <c r="H36" s="42"/>
    </row>
    <row r="37" spans="1:8" ht="25.5" customHeight="1">
      <c r="A37" s="7" t="s">
        <v>114</v>
      </c>
      <c r="B37" s="27" t="s">
        <v>327</v>
      </c>
      <c r="C37" s="21" t="s">
        <v>328</v>
      </c>
      <c r="D37" s="41">
        <f t="shared" si="0"/>
        <v>0</v>
      </c>
      <c r="E37" s="42"/>
      <c r="F37" s="42"/>
      <c r="G37" s="42"/>
      <c r="H37" s="42"/>
    </row>
    <row r="38" spans="1:8" ht="25.5" customHeight="1">
      <c r="A38" s="7" t="s">
        <v>117</v>
      </c>
      <c r="B38" s="27" t="s">
        <v>329</v>
      </c>
      <c r="C38" s="21" t="s">
        <v>330</v>
      </c>
      <c r="D38" s="41">
        <f t="shared" si="0"/>
        <v>0</v>
      </c>
      <c r="E38" s="42"/>
      <c r="F38" s="42"/>
      <c r="G38" s="42"/>
      <c r="H38" s="42"/>
    </row>
    <row r="39" spans="1:8" ht="25.5" customHeight="1">
      <c r="A39" s="7" t="s">
        <v>120</v>
      </c>
      <c r="B39" s="27" t="s">
        <v>331</v>
      </c>
      <c r="C39" s="21" t="s">
        <v>332</v>
      </c>
      <c r="D39" s="41">
        <f t="shared" si="0"/>
        <v>0</v>
      </c>
      <c r="E39" s="42"/>
      <c r="F39" s="42"/>
      <c r="G39" s="42"/>
      <c r="H39" s="42"/>
    </row>
    <row r="40" spans="1:8" ht="25.5" customHeight="1">
      <c r="A40" s="7" t="s">
        <v>123</v>
      </c>
      <c r="B40" s="27" t="s">
        <v>333</v>
      </c>
      <c r="C40" s="21" t="s">
        <v>334</v>
      </c>
      <c r="D40" s="41">
        <f t="shared" si="0"/>
        <v>0</v>
      </c>
      <c r="E40" s="42"/>
      <c r="F40" s="42"/>
      <c r="G40" s="42"/>
      <c r="H40" s="42"/>
    </row>
    <row r="41" spans="1:8" ht="25.5" customHeight="1">
      <c r="A41" s="7" t="s">
        <v>126</v>
      </c>
      <c r="B41" s="27" t="s">
        <v>335</v>
      </c>
      <c r="C41" s="21" t="s">
        <v>336</v>
      </c>
      <c r="D41" s="41">
        <f t="shared" si="0"/>
        <v>0</v>
      </c>
      <c r="E41" s="42"/>
      <c r="F41" s="42"/>
      <c r="G41" s="42"/>
      <c r="H41" s="42"/>
    </row>
    <row r="42" spans="1:8" ht="25.5" customHeight="1">
      <c r="A42" s="7" t="s">
        <v>129</v>
      </c>
      <c r="B42" s="27" t="s">
        <v>337</v>
      </c>
      <c r="C42" s="21" t="s">
        <v>338</v>
      </c>
      <c r="D42" s="41">
        <f t="shared" si="0"/>
        <v>0</v>
      </c>
      <c r="E42" s="42"/>
      <c r="F42" s="42"/>
      <c r="G42" s="42"/>
      <c r="H42" s="42"/>
    </row>
    <row r="43" spans="1:8" ht="25.5" customHeight="1">
      <c r="A43" s="7" t="s">
        <v>132</v>
      </c>
      <c r="B43" s="27" t="s">
        <v>339</v>
      </c>
      <c r="C43" s="21" t="s">
        <v>340</v>
      </c>
      <c r="D43" s="41">
        <f t="shared" si="0"/>
        <v>0</v>
      </c>
      <c r="E43" s="42"/>
      <c r="F43" s="42"/>
      <c r="G43" s="42"/>
      <c r="H43" s="42"/>
    </row>
    <row r="44" spans="1:8" ht="25.5" customHeight="1">
      <c r="A44" s="7">
        <v>42</v>
      </c>
      <c r="B44" s="27" t="s">
        <v>341</v>
      </c>
      <c r="C44" s="21" t="s">
        <v>342</v>
      </c>
      <c r="D44" s="41">
        <f t="shared" si="0"/>
        <v>0</v>
      </c>
      <c r="E44" s="42"/>
      <c r="F44" s="42"/>
      <c r="G44" s="42"/>
      <c r="H44" s="42"/>
    </row>
    <row r="45" spans="1:8" ht="25.5" customHeight="1">
      <c r="A45" s="7">
        <v>43</v>
      </c>
      <c r="B45" s="27" t="s">
        <v>343</v>
      </c>
      <c r="C45" s="21" t="s">
        <v>344</v>
      </c>
      <c r="D45" s="41">
        <f t="shared" si="0"/>
        <v>0</v>
      </c>
      <c r="E45" s="42"/>
      <c r="F45" s="42"/>
      <c r="G45" s="42"/>
      <c r="H45" s="42"/>
    </row>
    <row r="46" spans="1:8" ht="25.5" customHeight="1">
      <c r="A46" s="7">
        <v>44</v>
      </c>
      <c r="B46" s="27" t="s">
        <v>345</v>
      </c>
      <c r="C46" s="21" t="s">
        <v>346</v>
      </c>
      <c r="D46" s="41">
        <f t="shared" si="0"/>
        <v>0</v>
      </c>
      <c r="E46" s="42"/>
      <c r="F46" s="42"/>
      <c r="G46" s="42"/>
      <c r="H46" s="42"/>
    </row>
    <row r="47" spans="1:8" ht="25.5" customHeight="1">
      <c r="A47" s="7">
        <v>45</v>
      </c>
      <c r="B47" s="27" t="s">
        <v>347</v>
      </c>
      <c r="C47" s="21" t="s">
        <v>348</v>
      </c>
      <c r="D47" s="41">
        <f t="shared" si="0"/>
        <v>0</v>
      </c>
      <c r="E47" s="42"/>
      <c r="F47" s="42"/>
      <c r="G47" s="42"/>
      <c r="H47" s="42"/>
    </row>
    <row r="48" spans="1:8" ht="25.5" customHeight="1">
      <c r="A48" s="7" t="s">
        <v>147</v>
      </c>
      <c r="B48" s="27" t="s">
        <v>349</v>
      </c>
      <c r="C48" s="21" t="s">
        <v>350</v>
      </c>
      <c r="D48" s="41">
        <f t="shared" si="0"/>
        <v>0</v>
      </c>
      <c r="E48" s="42"/>
      <c r="F48" s="42"/>
      <c r="G48" s="42"/>
      <c r="H48" s="42"/>
    </row>
    <row r="49" spans="1:8" ht="25.5" customHeight="1">
      <c r="A49" s="7" t="s">
        <v>150</v>
      </c>
      <c r="B49" s="27" t="s">
        <v>351</v>
      </c>
      <c r="C49" s="21" t="s">
        <v>352</v>
      </c>
      <c r="D49" s="41">
        <f t="shared" si="0"/>
        <v>0</v>
      </c>
      <c r="E49" s="42"/>
      <c r="F49" s="42"/>
      <c r="G49" s="42"/>
      <c r="H49" s="42"/>
    </row>
    <row r="50" spans="1:8" ht="25.5" customHeight="1">
      <c r="A50" s="7" t="s">
        <v>153</v>
      </c>
      <c r="B50" s="27" t="s">
        <v>353</v>
      </c>
      <c r="C50" s="21" t="s">
        <v>354</v>
      </c>
      <c r="D50" s="41">
        <f t="shared" si="0"/>
        <v>0</v>
      </c>
      <c r="E50" s="42"/>
      <c r="F50" s="42"/>
      <c r="G50" s="42"/>
      <c r="H50" s="42"/>
    </row>
    <row r="51" spans="1:8" ht="25.5" customHeight="1">
      <c r="A51" s="3" t="s">
        <v>156</v>
      </c>
      <c r="B51" s="25" t="s">
        <v>355</v>
      </c>
      <c r="C51" s="33" t="s">
        <v>356</v>
      </c>
      <c r="D51" s="43">
        <f t="shared" si="0"/>
        <v>0</v>
      </c>
      <c r="E51" s="45">
        <f>SUM(E36:E50)</f>
        <v>0</v>
      </c>
      <c r="F51" s="45">
        <f>SUM(F36:F50)</f>
        <v>0</v>
      </c>
      <c r="G51" s="45">
        <f>SUM(G36:G50)</f>
        <v>0</v>
      </c>
      <c r="H51" s="45">
        <f>SUM(H36:H50)</f>
        <v>0</v>
      </c>
    </row>
    <row r="52" spans="1:8" ht="25.5" customHeight="1">
      <c r="A52" s="7" t="s">
        <v>159</v>
      </c>
      <c r="B52" s="27" t="s">
        <v>357</v>
      </c>
      <c r="C52" s="21" t="s">
        <v>358</v>
      </c>
      <c r="D52" s="41">
        <f t="shared" si="0"/>
        <v>0</v>
      </c>
      <c r="E52" s="42"/>
      <c r="F52" s="42"/>
      <c r="G52" s="42"/>
      <c r="H52" s="42"/>
    </row>
    <row r="53" spans="1:8" ht="25.5" customHeight="1">
      <c r="A53" s="7" t="s">
        <v>162</v>
      </c>
      <c r="B53" s="27" t="s">
        <v>359</v>
      </c>
      <c r="C53" s="21" t="s">
        <v>360</v>
      </c>
      <c r="D53" s="41">
        <f t="shared" si="0"/>
        <v>0</v>
      </c>
      <c r="E53" s="42"/>
      <c r="F53" s="42"/>
      <c r="G53" s="42"/>
      <c r="H53" s="42"/>
    </row>
    <row r="54" spans="1:8" ht="25.5" customHeight="1">
      <c r="A54" s="7" t="s">
        <v>165</v>
      </c>
      <c r="B54" s="27" t="s">
        <v>361</v>
      </c>
      <c r="C54" s="21" t="s">
        <v>362</v>
      </c>
      <c r="D54" s="41">
        <f t="shared" si="0"/>
        <v>0</v>
      </c>
      <c r="E54" s="42"/>
      <c r="F54" s="42"/>
      <c r="G54" s="42"/>
      <c r="H54" s="42"/>
    </row>
    <row r="55" spans="1:8" ht="25.5" customHeight="1">
      <c r="A55" s="7" t="s">
        <v>168</v>
      </c>
      <c r="B55" s="27" t="s">
        <v>363</v>
      </c>
      <c r="C55" s="21" t="s">
        <v>364</v>
      </c>
      <c r="D55" s="41">
        <f t="shared" si="0"/>
        <v>0</v>
      </c>
      <c r="E55" s="42"/>
      <c r="F55" s="42"/>
      <c r="G55" s="42"/>
      <c r="H55" s="42"/>
    </row>
    <row r="56" spans="1:8" ht="25.5" customHeight="1">
      <c r="A56" s="7" t="s">
        <v>171</v>
      </c>
      <c r="B56" s="27" t="s">
        <v>365</v>
      </c>
      <c r="C56" s="21" t="s">
        <v>366</v>
      </c>
      <c r="D56" s="41">
        <f t="shared" si="0"/>
        <v>0</v>
      </c>
      <c r="E56" s="42"/>
      <c r="F56" s="42"/>
      <c r="G56" s="42"/>
      <c r="H56" s="42"/>
    </row>
    <row r="57" spans="1:8" ht="25.5" customHeight="1">
      <c r="A57" s="3" t="s">
        <v>174</v>
      </c>
      <c r="B57" s="25" t="s">
        <v>367</v>
      </c>
      <c r="C57" s="33" t="s">
        <v>368</v>
      </c>
      <c r="D57" s="43">
        <f t="shared" si="0"/>
        <v>0</v>
      </c>
      <c r="E57" s="45">
        <f>SUM(E52:E56)</f>
        <v>0</v>
      </c>
      <c r="F57" s="45">
        <f>SUM(F52:F56)</f>
        <v>0</v>
      </c>
      <c r="G57" s="45">
        <f>SUM(G52:G56)</f>
        <v>0</v>
      </c>
      <c r="H57" s="45">
        <f>SUM(H52:H56)</f>
        <v>0</v>
      </c>
    </row>
    <row r="58" spans="1:8" ht="25.5" customHeight="1">
      <c r="A58" s="7" t="s">
        <v>369</v>
      </c>
      <c r="B58" s="27" t="s">
        <v>370</v>
      </c>
      <c r="C58" s="21" t="s">
        <v>371</v>
      </c>
      <c r="D58" s="41">
        <f t="shared" si="0"/>
        <v>0</v>
      </c>
      <c r="E58" s="42"/>
      <c r="F58" s="42"/>
      <c r="G58" s="42"/>
      <c r="H58" s="42"/>
    </row>
    <row r="59" spans="1:8" ht="25.5" customHeight="1">
      <c r="A59" s="7" t="s">
        <v>372</v>
      </c>
      <c r="B59" s="27" t="s">
        <v>373</v>
      </c>
      <c r="C59" s="21" t="s">
        <v>374</v>
      </c>
      <c r="D59" s="41">
        <f t="shared" si="0"/>
        <v>0</v>
      </c>
      <c r="E59" s="42"/>
      <c r="F59" s="42"/>
      <c r="G59" s="42"/>
      <c r="H59" s="42"/>
    </row>
    <row r="60" spans="1:8" ht="25.5" customHeight="1">
      <c r="A60" s="7" t="s">
        <v>375</v>
      </c>
      <c r="B60" s="27" t="s">
        <v>376</v>
      </c>
      <c r="C60" s="21" t="s">
        <v>377</v>
      </c>
      <c r="D60" s="41">
        <f t="shared" si="0"/>
        <v>0</v>
      </c>
      <c r="E60" s="42"/>
      <c r="F60" s="42"/>
      <c r="G60" s="42"/>
      <c r="H60" s="42"/>
    </row>
    <row r="61" spans="1:8" ht="25.5" customHeight="1">
      <c r="A61" s="7" t="s">
        <v>378</v>
      </c>
      <c r="B61" s="18" t="s">
        <v>379</v>
      </c>
      <c r="C61" s="21" t="s">
        <v>380</v>
      </c>
      <c r="D61" s="41">
        <f t="shared" si="0"/>
        <v>0</v>
      </c>
      <c r="E61" s="42"/>
      <c r="F61" s="42"/>
      <c r="G61" s="42"/>
      <c r="H61" s="42"/>
    </row>
    <row r="62" spans="1:8" ht="25.5" customHeight="1">
      <c r="A62" s="7" t="s">
        <v>381</v>
      </c>
      <c r="B62" s="27" t="s">
        <v>382</v>
      </c>
      <c r="C62" s="21" t="s">
        <v>383</v>
      </c>
      <c r="D62" s="41">
        <f t="shared" si="0"/>
        <v>80000</v>
      </c>
      <c r="E62" s="42">
        <v>80000</v>
      </c>
      <c r="F62" s="42"/>
      <c r="G62" s="42"/>
      <c r="H62" s="42"/>
    </row>
    <row r="63" spans="1:8" ht="25.5" customHeight="1">
      <c r="A63" s="3" t="s">
        <v>384</v>
      </c>
      <c r="B63" s="25" t="s">
        <v>385</v>
      </c>
      <c r="C63" s="33" t="s">
        <v>386</v>
      </c>
      <c r="D63" s="43">
        <f t="shared" si="0"/>
        <v>80000</v>
      </c>
      <c r="E63" s="45">
        <f>SUM(E58:E62)</f>
        <v>80000</v>
      </c>
      <c r="F63" s="45">
        <f>SUM(F58:F62)</f>
        <v>0</v>
      </c>
      <c r="G63" s="45">
        <f>SUM(G58:G62)</f>
        <v>0</v>
      </c>
      <c r="H63" s="45">
        <f>SUM(H58:H62)</f>
        <v>0</v>
      </c>
    </row>
    <row r="64" spans="1:8" ht="25.5" customHeight="1">
      <c r="A64" s="7" t="s">
        <v>387</v>
      </c>
      <c r="B64" s="27" t="s">
        <v>388</v>
      </c>
      <c r="C64" s="21" t="s">
        <v>389</v>
      </c>
      <c r="D64" s="41">
        <f t="shared" si="0"/>
        <v>0</v>
      </c>
      <c r="E64" s="42"/>
      <c r="F64" s="42"/>
      <c r="G64" s="42"/>
      <c r="H64" s="42"/>
    </row>
    <row r="65" spans="1:8" ht="25.5" customHeight="1">
      <c r="A65" s="7" t="s">
        <v>390</v>
      </c>
      <c r="B65" s="18" t="s">
        <v>391</v>
      </c>
      <c r="C65" s="21" t="s">
        <v>392</v>
      </c>
      <c r="D65" s="41">
        <f t="shared" si="0"/>
        <v>0</v>
      </c>
      <c r="E65" s="42"/>
      <c r="F65" s="42"/>
      <c r="G65" s="42"/>
      <c r="H65" s="42"/>
    </row>
    <row r="66" spans="1:8" ht="25.5" customHeight="1">
      <c r="A66" s="7" t="s">
        <v>393</v>
      </c>
      <c r="B66" s="18" t="s">
        <v>394</v>
      </c>
      <c r="C66" s="21" t="s">
        <v>395</v>
      </c>
      <c r="D66" s="41">
        <f t="shared" si="0"/>
        <v>0</v>
      </c>
      <c r="E66" s="42"/>
      <c r="F66" s="42"/>
      <c r="G66" s="42"/>
      <c r="H66" s="42"/>
    </row>
    <row r="67" spans="1:8" ht="25.5" customHeight="1">
      <c r="A67" s="7" t="s">
        <v>396</v>
      </c>
      <c r="B67" s="18" t="s">
        <v>397</v>
      </c>
      <c r="C67" s="21" t="s">
        <v>398</v>
      </c>
      <c r="D67" s="41">
        <f t="shared" si="0"/>
        <v>0</v>
      </c>
      <c r="E67" s="42"/>
      <c r="F67" s="42"/>
      <c r="G67" s="42"/>
      <c r="H67" s="42"/>
    </row>
    <row r="68" spans="1:8" ht="25.5" customHeight="1">
      <c r="A68" s="7" t="s">
        <v>399</v>
      </c>
      <c r="B68" s="27" t="s">
        <v>400</v>
      </c>
      <c r="C68" s="21" t="s">
        <v>401</v>
      </c>
      <c r="D68" s="41">
        <f t="shared" si="0"/>
        <v>0</v>
      </c>
      <c r="E68" s="42"/>
      <c r="F68" s="42"/>
      <c r="G68" s="42"/>
      <c r="H68" s="42"/>
    </row>
    <row r="69" spans="1:8" ht="25.5" customHeight="1">
      <c r="A69" s="3" t="s">
        <v>402</v>
      </c>
      <c r="B69" s="25" t="s">
        <v>403</v>
      </c>
      <c r="C69" s="33" t="s">
        <v>404</v>
      </c>
      <c r="D69" s="41">
        <f t="shared" si="0"/>
        <v>0</v>
      </c>
      <c r="E69" s="45">
        <f>SUM(E64:E68)</f>
        <v>0</v>
      </c>
      <c r="F69" s="45">
        <f>SUM(F64:F68)</f>
        <v>0</v>
      </c>
      <c r="G69" s="45">
        <f>SUM(G64:G68)</f>
        <v>0</v>
      </c>
      <c r="H69" s="45">
        <f>SUM(H64:H68)</f>
        <v>0</v>
      </c>
    </row>
    <row r="70" spans="1:8" ht="25.5" customHeight="1">
      <c r="A70" s="3" t="s">
        <v>405</v>
      </c>
      <c r="B70" s="29" t="s">
        <v>406</v>
      </c>
      <c r="C70" s="33" t="s">
        <v>407</v>
      </c>
      <c r="D70" s="43">
        <f t="shared" si="0"/>
        <v>862000</v>
      </c>
      <c r="E70" s="45">
        <f>E21+E35+E51+E57+E63+E69+E15</f>
        <v>80000</v>
      </c>
      <c r="F70" s="45">
        <f>F21+F35+F51+F57+F63+F69+F15</f>
        <v>0</v>
      </c>
      <c r="G70" s="45">
        <f>G21+G35+G51+G57+G63+G69+G15</f>
        <v>782000</v>
      </c>
      <c r="H70" s="45">
        <f>H21+H35+H51+H57+H63+H69+H15</f>
        <v>0</v>
      </c>
    </row>
    <row r="71" spans="4:8" ht="25.5" customHeight="1">
      <c r="D71" s="46"/>
      <c r="E71" s="47"/>
      <c r="F71" s="47"/>
      <c r="G71" s="47"/>
      <c r="H71" s="47"/>
    </row>
    <row r="72" spans="1:8" ht="25.5" customHeight="1">
      <c r="A72" t="s">
        <v>408</v>
      </c>
      <c r="D72" s="46"/>
      <c r="E72" s="47"/>
      <c r="F72" s="47"/>
      <c r="G72" s="47"/>
      <c r="H72" s="47"/>
    </row>
    <row r="73" spans="1:8" ht="25.5" customHeight="1">
      <c r="A73" s="7" t="s">
        <v>39</v>
      </c>
      <c r="B73" s="48" t="s">
        <v>409</v>
      </c>
      <c r="C73" s="18" t="s">
        <v>410</v>
      </c>
      <c r="D73" s="41">
        <f aca="true" t="shared" si="1" ref="D73:D85">SUM(E73:H73)</f>
        <v>2742157</v>
      </c>
      <c r="E73" s="42"/>
      <c r="F73" s="42">
        <v>2742157</v>
      </c>
      <c r="G73" s="42"/>
      <c r="H73" s="42"/>
    </row>
    <row r="74" spans="1:8" ht="25.5" customHeight="1">
      <c r="A74" s="7" t="s">
        <v>42</v>
      </c>
      <c r="B74" s="48" t="s">
        <v>411</v>
      </c>
      <c r="C74" s="18" t="s">
        <v>412</v>
      </c>
      <c r="D74" s="41">
        <f t="shared" si="1"/>
        <v>0</v>
      </c>
      <c r="E74" s="42"/>
      <c r="F74" s="42"/>
      <c r="G74" s="42"/>
      <c r="H74" s="42"/>
    </row>
    <row r="75" spans="1:8" ht="25.5" customHeight="1">
      <c r="A75" s="7" t="s">
        <v>45</v>
      </c>
      <c r="B75" s="48" t="s">
        <v>413</v>
      </c>
      <c r="C75" s="18" t="s">
        <v>414</v>
      </c>
      <c r="D75" s="43">
        <f t="shared" si="1"/>
        <v>2742157</v>
      </c>
      <c r="E75" s="45">
        <f>SUM(E73:E74)</f>
        <v>0</v>
      </c>
      <c r="F75" s="45">
        <f>SUM(F73:F74)</f>
        <v>2742157</v>
      </c>
      <c r="G75" s="45">
        <f>SUM(G73:G74)</f>
        <v>0</v>
      </c>
      <c r="H75" s="45">
        <f>SUM(H73:H74)</f>
        <v>0</v>
      </c>
    </row>
    <row r="76" spans="1:8" ht="25.5" customHeight="1">
      <c r="A76" s="7" t="s">
        <v>48</v>
      </c>
      <c r="B76" s="49" t="s">
        <v>415</v>
      </c>
      <c r="C76" s="18" t="s">
        <v>416</v>
      </c>
      <c r="D76" s="41">
        <f t="shared" si="1"/>
        <v>0</v>
      </c>
      <c r="E76" s="42"/>
      <c r="F76" s="42"/>
      <c r="G76" s="42"/>
      <c r="H76" s="42"/>
    </row>
    <row r="77" spans="1:8" ht="25.5" customHeight="1">
      <c r="A77" s="7" t="s">
        <v>51</v>
      </c>
      <c r="B77" s="49" t="s">
        <v>417</v>
      </c>
      <c r="C77" s="18" t="s">
        <v>418</v>
      </c>
      <c r="D77" s="41">
        <f t="shared" si="1"/>
        <v>0</v>
      </c>
      <c r="E77" s="42"/>
      <c r="F77" s="42"/>
      <c r="G77" s="42"/>
      <c r="H77" s="42"/>
    </row>
    <row r="78" spans="1:8" ht="25.5" customHeight="1">
      <c r="A78" s="7" t="s">
        <v>54</v>
      </c>
      <c r="B78" s="49" t="s">
        <v>419</v>
      </c>
      <c r="C78" s="18" t="s">
        <v>420</v>
      </c>
      <c r="D78" s="41">
        <f t="shared" si="1"/>
        <v>0</v>
      </c>
      <c r="E78" s="42"/>
      <c r="F78" s="42"/>
      <c r="G78" s="42"/>
      <c r="H78" s="42"/>
    </row>
    <row r="79" spans="1:8" ht="25.5" customHeight="1">
      <c r="A79" s="7" t="s">
        <v>57</v>
      </c>
      <c r="B79" s="49" t="s">
        <v>421</v>
      </c>
      <c r="C79" s="18" t="s">
        <v>422</v>
      </c>
      <c r="D79" s="41">
        <f t="shared" si="1"/>
        <v>0</v>
      </c>
      <c r="E79" s="42"/>
      <c r="F79" s="42"/>
      <c r="G79" s="42"/>
      <c r="H79" s="42"/>
    </row>
    <row r="80" spans="1:8" ht="25.5" customHeight="1">
      <c r="A80" s="7" t="s">
        <v>60</v>
      </c>
      <c r="B80" s="49" t="s">
        <v>423</v>
      </c>
      <c r="C80" s="18" t="s">
        <v>424</v>
      </c>
      <c r="D80" s="41">
        <f t="shared" si="1"/>
        <v>0</v>
      </c>
      <c r="E80" s="42"/>
      <c r="F80" s="42"/>
      <c r="G80" s="42"/>
      <c r="H80" s="42"/>
    </row>
    <row r="81" spans="1:8" ht="25.5" customHeight="1">
      <c r="A81" s="7">
        <v>18</v>
      </c>
      <c r="B81" s="49" t="s">
        <v>425</v>
      </c>
      <c r="C81" s="18" t="s">
        <v>426</v>
      </c>
      <c r="D81" s="41">
        <f t="shared" si="1"/>
        <v>0</v>
      </c>
      <c r="E81" s="42"/>
      <c r="F81" s="42"/>
      <c r="G81" s="42"/>
      <c r="H81" s="42"/>
    </row>
    <row r="82" spans="1:8" ht="25.5" customHeight="1">
      <c r="A82" s="7">
        <v>19</v>
      </c>
      <c r="B82" s="49" t="s">
        <v>427</v>
      </c>
      <c r="C82" s="18" t="s">
        <v>428</v>
      </c>
      <c r="D82" s="41">
        <f t="shared" si="1"/>
        <v>0</v>
      </c>
      <c r="E82" s="42"/>
      <c r="F82" s="42"/>
      <c r="G82" s="42"/>
      <c r="H82" s="42"/>
    </row>
    <row r="83" spans="1:8" ht="25.5" customHeight="1">
      <c r="A83" s="7">
        <v>20</v>
      </c>
      <c r="B83" s="49" t="s">
        <v>429</v>
      </c>
      <c r="C83" s="18" t="s">
        <v>430</v>
      </c>
      <c r="D83" s="41">
        <f t="shared" si="1"/>
        <v>0</v>
      </c>
      <c r="E83" s="50">
        <f>SUM(E81:E82)</f>
        <v>0</v>
      </c>
      <c r="F83" s="50">
        <f>SUM(F81:F82)</f>
        <v>0</v>
      </c>
      <c r="G83" s="50">
        <f>SUM(G81:G82)</f>
        <v>0</v>
      </c>
      <c r="H83" s="50">
        <f>SUM(H81:H82)</f>
        <v>0</v>
      </c>
    </row>
    <row r="84" spans="1:8" ht="25.5" customHeight="1">
      <c r="A84" s="7">
        <v>21</v>
      </c>
      <c r="B84" s="49" t="s">
        <v>431</v>
      </c>
      <c r="C84" s="18" t="s">
        <v>432</v>
      </c>
      <c r="D84" s="43">
        <f t="shared" si="1"/>
        <v>2742157</v>
      </c>
      <c r="E84" s="50">
        <f>E75+E76+E77+E78+E79+E80+E83</f>
        <v>0</v>
      </c>
      <c r="F84" s="50">
        <f>F75+F76+F77+F78+F79+F80+F83</f>
        <v>2742157</v>
      </c>
      <c r="G84" s="50">
        <f>G75+G76+G77+G78+G79+G80+G83</f>
        <v>0</v>
      </c>
      <c r="H84" s="50">
        <f>H75+H76+H77+H78+H79+H80+H83</f>
        <v>0</v>
      </c>
    </row>
    <row r="85" spans="1:8" ht="25.5" customHeight="1">
      <c r="A85" s="51">
        <v>30</v>
      </c>
      <c r="B85" s="52" t="s">
        <v>433</v>
      </c>
      <c r="C85" s="53" t="s">
        <v>434</v>
      </c>
      <c r="D85" s="43">
        <f t="shared" si="1"/>
        <v>2742157</v>
      </c>
      <c r="E85" s="50">
        <f>E84</f>
        <v>0</v>
      </c>
      <c r="F85" s="50">
        <f>F84</f>
        <v>2742157</v>
      </c>
      <c r="G85" s="50">
        <f>G84</f>
        <v>0</v>
      </c>
      <c r="H85" s="50">
        <f>H84</f>
        <v>0</v>
      </c>
    </row>
    <row r="86" ht="25.5" customHeight="1"/>
    <row r="87" spans="2:4" ht="24.75" customHeight="1">
      <c r="B87" s="54" t="s">
        <v>435</v>
      </c>
      <c r="D87" s="55">
        <f>D70+D85</f>
        <v>3604157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2">
      <selection activeCell="E36" sqref="E36:F36"/>
    </sheetView>
  </sheetViews>
  <sheetFormatPr defaultColWidth="11.57421875" defaultRowHeight="12.75"/>
  <cols>
    <col min="1" max="2" width="11.57421875" style="0" customWidth="1"/>
    <col min="3" max="3" width="26.00390625" style="0" customWidth="1"/>
    <col min="4" max="4" width="16.28125" style="0" customWidth="1"/>
    <col min="5" max="5" width="11.57421875" style="0" customWidth="1"/>
    <col min="6" max="6" width="35.140625" style="0" customWidth="1"/>
    <col min="7" max="7" width="18.140625" style="0" customWidth="1"/>
  </cols>
  <sheetData>
    <row r="2" spans="1:7" ht="12.75">
      <c r="A2" s="56"/>
      <c r="B2" s="56"/>
      <c r="C2" s="56"/>
      <c r="D2" s="56"/>
      <c r="E2" s="56"/>
      <c r="F2" s="56"/>
      <c r="G2" s="56"/>
    </row>
    <row r="3" spans="6:7" ht="14.25">
      <c r="F3" s="57"/>
      <c r="G3" s="58"/>
    </row>
    <row r="4" spans="1:7" ht="14.25">
      <c r="A4" s="69" t="s">
        <v>436</v>
      </c>
      <c r="B4" s="69"/>
      <c r="C4" s="69"/>
      <c r="D4" s="69"/>
      <c r="E4" s="69"/>
      <c r="F4" s="69"/>
      <c r="G4" s="69"/>
    </row>
    <row r="5" spans="1:7" ht="12.75">
      <c r="A5" s="70" t="s">
        <v>437</v>
      </c>
      <c r="B5" s="70"/>
      <c r="C5" s="70"/>
      <c r="D5" s="70"/>
      <c r="E5" s="70"/>
      <c r="F5" s="70"/>
      <c r="G5" s="70"/>
    </row>
    <row r="6" spans="1:7" ht="12.75">
      <c r="A6" s="71"/>
      <c r="B6" s="71"/>
      <c r="C6" s="71"/>
      <c r="D6" s="59"/>
      <c r="E6" s="71"/>
      <c r="F6" s="71"/>
      <c r="G6" s="60" t="s">
        <v>438</v>
      </c>
    </row>
    <row r="7" spans="1:7" ht="12.75">
      <c r="A7" s="72" t="s">
        <v>439</v>
      </c>
      <c r="B7" s="72"/>
      <c r="C7" s="72"/>
      <c r="D7" s="72"/>
      <c r="E7" s="72" t="s">
        <v>440</v>
      </c>
      <c r="F7" s="72"/>
      <c r="G7" s="72"/>
    </row>
    <row r="8" spans="1:7" ht="12.75">
      <c r="A8" s="73" t="s">
        <v>441</v>
      </c>
      <c r="B8" s="73"/>
      <c r="C8" s="73"/>
      <c r="D8" s="61" t="s">
        <v>3</v>
      </c>
      <c r="E8" s="73" t="s">
        <v>441</v>
      </c>
      <c r="F8" s="73"/>
      <c r="G8" s="61" t="s">
        <v>3</v>
      </c>
    </row>
    <row r="9" spans="1:7" ht="12.75">
      <c r="A9" s="74" t="s">
        <v>442</v>
      </c>
      <c r="B9" s="74"/>
      <c r="C9" s="74"/>
      <c r="D9" s="62">
        <f>Bevételek!G70</f>
        <v>782000</v>
      </c>
      <c r="E9" s="74" t="s">
        <v>443</v>
      </c>
      <c r="F9" s="74"/>
      <c r="G9" s="62">
        <v>0</v>
      </c>
    </row>
    <row r="10" spans="1:7" ht="14.25" customHeight="1">
      <c r="A10" s="75" t="s">
        <v>444</v>
      </c>
      <c r="B10" s="75"/>
      <c r="C10" s="75"/>
      <c r="D10" s="62">
        <v>0</v>
      </c>
      <c r="E10" s="75" t="s">
        <v>445</v>
      </c>
      <c r="F10" s="75"/>
      <c r="G10" s="62">
        <v>0</v>
      </c>
    </row>
    <row r="11" spans="1:7" ht="12.75">
      <c r="A11" s="74" t="s">
        <v>446</v>
      </c>
      <c r="B11" s="74"/>
      <c r="C11" s="74"/>
      <c r="D11" s="62">
        <v>0</v>
      </c>
      <c r="E11" s="74" t="s">
        <v>447</v>
      </c>
      <c r="F11" s="74"/>
      <c r="G11" s="62">
        <f>Kiadások!D47</f>
        <v>2924157</v>
      </c>
    </row>
    <row r="12" spans="1:7" ht="12.75">
      <c r="A12" s="74" t="s">
        <v>448</v>
      </c>
      <c r="B12" s="74"/>
      <c r="C12" s="74"/>
      <c r="D12" s="62">
        <f>Bevételek!E70</f>
        <v>80000</v>
      </c>
      <c r="E12" s="74" t="s">
        <v>449</v>
      </c>
      <c r="F12" s="74"/>
      <c r="G12" s="62">
        <v>0</v>
      </c>
    </row>
    <row r="13" spans="1:7" ht="12.75">
      <c r="A13" s="74"/>
      <c r="B13" s="74"/>
      <c r="C13" s="74"/>
      <c r="D13" s="62"/>
      <c r="E13" s="74" t="s">
        <v>450</v>
      </c>
      <c r="F13" s="74"/>
      <c r="G13" s="62">
        <f>Kiadások!D73</f>
        <v>80000</v>
      </c>
    </row>
    <row r="14" spans="1:7" ht="12.75">
      <c r="A14" s="76"/>
      <c r="B14" s="76"/>
      <c r="C14" s="76"/>
      <c r="D14" s="62"/>
      <c r="E14" s="77" t="s">
        <v>451</v>
      </c>
      <c r="F14" s="77"/>
      <c r="G14" s="62"/>
    </row>
    <row r="15" spans="1:7" ht="12.75">
      <c r="A15" s="78"/>
      <c r="B15" s="78"/>
      <c r="C15" s="78"/>
      <c r="D15" s="62"/>
      <c r="E15" s="74" t="s">
        <v>452</v>
      </c>
      <c r="F15" s="74"/>
      <c r="G15" s="62"/>
    </row>
    <row r="16" spans="1:7" ht="12.75">
      <c r="A16" s="74"/>
      <c r="B16" s="74"/>
      <c r="C16" s="74"/>
      <c r="D16" s="62"/>
      <c r="E16" s="78"/>
      <c r="F16" s="78"/>
      <c r="G16" s="62"/>
    </row>
    <row r="17" spans="1:7" ht="12.75">
      <c r="A17" s="76" t="s">
        <v>453</v>
      </c>
      <c r="B17" s="76"/>
      <c r="C17" s="76"/>
      <c r="D17" s="63">
        <f>D9+D10+D11+D12</f>
        <v>862000</v>
      </c>
      <c r="E17" s="76" t="s">
        <v>454</v>
      </c>
      <c r="F17" s="76"/>
      <c r="G17" s="63">
        <f>G9+G10+G11+G12+G13</f>
        <v>3004157</v>
      </c>
    </row>
    <row r="18" spans="1:7" ht="12.75">
      <c r="A18" s="74"/>
      <c r="B18" s="74"/>
      <c r="C18" s="74"/>
      <c r="D18" s="62"/>
      <c r="E18" s="74"/>
      <c r="F18" s="74"/>
      <c r="G18" s="62"/>
    </row>
    <row r="19" spans="1:7" ht="12.75">
      <c r="A19" s="76" t="s">
        <v>455</v>
      </c>
      <c r="B19" s="76"/>
      <c r="C19" s="76"/>
      <c r="D19" s="63">
        <f>Bevételek!D75</f>
        <v>2742157</v>
      </c>
      <c r="E19" s="76" t="s">
        <v>456</v>
      </c>
      <c r="F19" s="76"/>
      <c r="G19" s="63">
        <v>0</v>
      </c>
    </row>
    <row r="20" spans="1:7" ht="12.75">
      <c r="A20" s="78"/>
      <c r="B20" s="78"/>
      <c r="C20" s="78"/>
      <c r="D20" s="62"/>
      <c r="E20" s="79"/>
      <c r="F20" s="79"/>
      <c r="G20" s="62"/>
    </row>
    <row r="21" spans="1:7" ht="24" customHeight="1">
      <c r="A21" s="80" t="s">
        <v>457</v>
      </c>
      <c r="B21" s="80"/>
      <c r="C21" s="80"/>
      <c r="D21" s="63">
        <f>D17+D19</f>
        <v>3604157</v>
      </c>
      <c r="E21" s="76" t="s">
        <v>458</v>
      </c>
      <c r="F21" s="76"/>
      <c r="G21" s="63">
        <f>G17+G19</f>
        <v>3004157</v>
      </c>
    </row>
    <row r="22" spans="1:7" ht="12.75">
      <c r="A22" s="75"/>
      <c r="B22" s="75"/>
      <c r="C22" s="75"/>
      <c r="D22" s="62"/>
      <c r="E22" s="74"/>
      <c r="F22" s="74"/>
      <c r="G22" s="62"/>
    </row>
    <row r="23" spans="1:7" ht="14.25" customHeight="1">
      <c r="A23" s="75" t="s">
        <v>459</v>
      </c>
      <c r="B23" s="75"/>
      <c r="C23" s="75"/>
      <c r="D23" s="62"/>
      <c r="E23" s="74" t="s">
        <v>460</v>
      </c>
      <c r="F23" s="74"/>
      <c r="G23" s="62">
        <f>Kiadások!D81</f>
        <v>600000</v>
      </c>
    </row>
    <row r="24" spans="1:7" ht="14.25" customHeight="1">
      <c r="A24" s="75" t="s">
        <v>461</v>
      </c>
      <c r="B24" s="75"/>
      <c r="C24" s="75"/>
      <c r="D24" s="62"/>
      <c r="E24" s="74" t="s">
        <v>462</v>
      </c>
      <c r="F24" s="74"/>
      <c r="G24" s="62">
        <v>0</v>
      </c>
    </row>
    <row r="25" spans="1:7" ht="12.75">
      <c r="A25" s="74" t="s">
        <v>463</v>
      </c>
      <c r="B25" s="74"/>
      <c r="C25" s="74"/>
      <c r="D25" s="62"/>
      <c r="E25" s="74" t="s">
        <v>464</v>
      </c>
      <c r="F25" s="74"/>
      <c r="G25" s="62">
        <v>0</v>
      </c>
    </row>
    <row r="26" spans="1:7" ht="12.75">
      <c r="A26" s="76" t="s">
        <v>465</v>
      </c>
      <c r="B26" s="76"/>
      <c r="C26" s="76"/>
      <c r="D26" s="63">
        <f>D23+D24+D25</f>
        <v>0</v>
      </c>
      <c r="E26" s="76" t="s">
        <v>466</v>
      </c>
      <c r="F26" s="76"/>
      <c r="G26" s="63">
        <f>G23+G24+G25</f>
        <v>600000</v>
      </c>
    </row>
    <row r="27" spans="1:7" ht="12.75">
      <c r="A27" s="74"/>
      <c r="B27" s="74"/>
      <c r="C27" s="74"/>
      <c r="D27" s="62"/>
      <c r="E27" s="74"/>
      <c r="F27" s="74"/>
      <c r="G27" s="62"/>
    </row>
    <row r="28" spans="1:7" ht="12.75">
      <c r="A28" s="76" t="s">
        <v>467</v>
      </c>
      <c r="B28" s="76"/>
      <c r="C28" s="76"/>
      <c r="D28" s="64">
        <v>0</v>
      </c>
      <c r="E28" s="76" t="s">
        <v>468</v>
      </c>
      <c r="F28" s="76"/>
      <c r="G28" s="63"/>
    </row>
    <row r="29" spans="1:7" ht="12.75">
      <c r="A29" s="77" t="s">
        <v>469</v>
      </c>
      <c r="B29" s="77"/>
      <c r="C29" s="77"/>
      <c r="D29" s="65"/>
      <c r="E29" s="79"/>
      <c r="F29" s="79"/>
      <c r="G29" s="62"/>
    </row>
    <row r="30" spans="1:7" ht="12.75">
      <c r="A30" s="74"/>
      <c r="B30" s="74"/>
      <c r="C30" s="74"/>
      <c r="D30" s="62"/>
      <c r="E30" s="74"/>
      <c r="F30" s="74"/>
      <c r="G30" s="62"/>
    </row>
    <row r="31" spans="1:7" ht="24" customHeight="1">
      <c r="A31" s="80" t="s">
        <v>470</v>
      </c>
      <c r="B31" s="80"/>
      <c r="C31" s="80"/>
      <c r="D31" s="63">
        <f>D26+D28</f>
        <v>0</v>
      </c>
      <c r="E31" s="76" t="s">
        <v>471</v>
      </c>
      <c r="F31" s="76"/>
      <c r="G31" s="63">
        <f>G26+G28</f>
        <v>600000</v>
      </c>
    </row>
    <row r="32" spans="1:7" ht="12.75">
      <c r="A32" s="81"/>
      <c r="B32" s="81"/>
      <c r="C32" s="81"/>
      <c r="D32" s="62"/>
      <c r="E32" s="79"/>
      <c r="F32" s="79"/>
      <c r="G32" s="62"/>
    </row>
    <row r="33" spans="1:7" ht="24" customHeight="1">
      <c r="A33" s="80" t="s">
        <v>472</v>
      </c>
      <c r="B33" s="80"/>
      <c r="C33" s="80"/>
      <c r="D33" s="63">
        <f>D17+D26</f>
        <v>862000</v>
      </c>
      <c r="E33" s="76" t="s">
        <v>473</v>
      </c>
      <c r="F33" s="76"/>
      <c r="G33" s="63">
        <f>G17+G26</f>
        <v>3604157</v>
      </c>
    </row>
    <row r="34" spans="1:7" ht="12.75">
      <c r="A34" s="81"/>
      <c r="B34" s="81"/>
      <c r="C34" s="81"/>
      <c r="D34" s="63"/>
      <c r="E34" s="79"/>
      <c r="F34" s="79"/>
      <c r="G34" s="62"/>
    </row>
    <row r="35" spans="1:7" ht="24" customHeight="1">
      <c r="A35" s="80" t="s">
        <v>474</v>
      </c>
      <c r="B35" s="80"/>
      <c r="C35" s="80"/>
      <c r="D35" s="63">
        <f>D19+D28</f>
        <v>2742157</v>
      </c>
      <c r="E35" s="76" t="s">
        <v>475</v>
      </c>
      <c r="F35" s="76"/>
      <c r="G35" s="63">
        <f>G19+G28</f>
        <v>0</v>
      </c>
    </row>
    <row r="36" spans="1:7" ht="12.75">
      <c r="A36" s="82"/>
      <c r="B36" s="82"/>
      <c r="C36" s="82"/>
      <c r="D36" s="63"/>
      <c r="E36" s="78"/>
      <c r="F36" s="78"/>
      <c r="G36" s="62"/>
    </row>
    <row r="37" spans="1:7" ht="12.75">
      <c r="A37" s="83" t="s">
        <v>476</v>
      </c>
      <c r="B37" s="83"/>
      <c r="C37" s="83"/>
      <c r="D37" s="66">
        <f>D21+D31</f>
        <v>3604157</v>
      </c>
      <c r="E37" s="83" t="s">
        <v>477</v>
      </c>
      <c r="F37" s="83"/>
      <c r="G37" s="66">
        <f>G21+G31</f>
        <v>3604157</v>
      </c>
    </row>
  </sheetData>
  <sheetProtection selectLockedCells="1" selectUnlockedCells="1"/>
  <mergeCells count="66">
    <mergeCell ref="A35:C35"/>
    <mergeCell ref="E35:F35"/>
    <mergeCell ref="A36:C36"/>
    <mergeCell ref="E36:F36"/>
    <mergeCell ref="A37:C37"/>
    <mergeCell ref="E37:F37"/>
    <mergeCell ref="A32:C32"/>
    <mergeCell ref="E32:F32"/>
    <mergeCell ref="A33:C33"/>
    <mergeCell ref="E33:F33"/>
    <mergeCell ref="A34:C34"/>
    <mergeCell ref="E34:F34"/>
    <mergeCell ref="A29:C29"/>
    <mergeCell ref="E29:F29"/>
    <mergeCell ref="A30:C30"/>
    <mergeCell ref="E30:F30"/>
    <mergeCell ref="A31:C31"/>
    <mergeCell ref="E31:F31"/>
    <mergeCell ref="A26:C26"/>
    <mergeCell ref="E26:F26"/>
    <mergeCell ref="A27:C27"/>
    <mergeCell ref="E27:F27"/>
    <mergeCell ref="A28:C28"/>
    <mergeCell ref="E28:F28"/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E21:F21"/>
    <mergeCell ref="A22:C22"/>
    <mergeCell ref="E22:F22"/>
    <mergeCell ref="A17:C17"/>
    <mergeCell ref="E17:F17"/>
    <mergeCell ref="A18:C18"/>
    <mergeCell ref="E18:F18"/>
    <mergeCell ref="A19:C19"/>
    <mergeCell ref="E19:F19"/>
    <mergeCell ref="A14:C14"/>
    <mergeCell ref="E14:F14"/>
    <mergeCell ref="A15:C15"/>
    <mergeCell ref="E15:F15"/>
    <mergeCell ref="A16:C16"/>
    <mergeCell ref="E16:F16"/>
    <mergeCell ref="A11:C11"/>
    <mergeCell ref="E11:F11"/>
    <mergeCell ref="A12:C12"/>
    <mergeCell ref="E12:F12"/>
    <mergeCell ref="A13:C13"/>
    <mergeCell ref="E13:F13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Árvay Attila</dc:creator>
  <cp:keywords/>
  <dc:description/>
  <cp:lastModifiedBy>User</cp:lastModifiedBy>
  <dcterms:created xsi:type="dcterms:W3CDTF">2017-02-12T13:52:13Z</dcterms:created>
  <dcterms:modified xsi:type="dcterms:W3CDTF">2017-02-12T13:52:13Z</dcterms:modified>
  <cp:category/>
  <cp:version/>
  <cp:contentType/>
  <cp:contentStatus/>
</cp:coreProperties>
</file>